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mc:AlternateContent xmlns:mc="http://schemas.openxmlformats.org/markup-compatibility/2006">
    <mc:Choice Requires="x15">
      <x15ac:absPath xmlns:x15ac="http://schemas.microsoft.com/office/spreadsheetml/2010/11/ac" url="H:\User Files\Environmental and Part Material Information\Substance Regulations RoHS, REACH, TSCA, POP, PFAS, CMRT, EMRT, AMRT, etc\EMRT\2.11\"/>
    </mc:Choice>
  </mc:AlternateContent>
  <xr:revisionPtr revIDLastSave="0" documentId="13_ncr:1_{E756BB3C-4AF8-4362-B44A-EFD319B64D81}"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10" yWindow="-110" windowWidth="19420" windowHeight="10420" tabRatio="789" activeTab="4"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9"/>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6" i="5" l="1"/>
  <c r="T6" i="5"/>
  <c r="S7" i="5"/>
  <c r="T7" i="5"/>
  <c r="S5" i="5"/>
  <c r="T5" i="5"/>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P3" i="4"/>
  <c r="AD6" i="5"/>
  <c r="AD7"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AD50" i="5"/>
  <c r="C51" i="5"/>
  <c r="AD51" i="5"/>
  <c r="C52" i="5"/>
  <c r="AB52" i="5"/>
  <c r="C53" i="5"/>
  <c r="AD53" i="5"/>
  <c r="C54" i="5"/>
  <c r="AD54" i="5"/>
  <c r="C55" i="5"/>
  <c r="AB55" i="5"/>
  <c r="C56" i="5"/>
  <c r="AD56" i="5"/>
  <c r="C57" i="5"/>
  <c r="AB57" i="5"/>
  <c r="C58" i="5"/>
  <c r="AB58" i="5"/>
  <c r="AD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AD248" i="5"/>
  <c r="C249" i="5"/>
  <c r="C250" i="5"/>
  <c r="C251" i="5"/>
  <c r="V251" i="5"/>
  <c r="AD251" i="5"/>
  <c r="C252" i="5"/>
  <c r="C253" i="5"/>
  <c r="C254" i="5"/>
  <c r="AD254" i="5"/>
  <c r="C255" i="5"/>
  <c r="C256" i="5"/>
  <c r="C257" i="5"/>
  <c r="V257" i="5"/>
  <c r="AD257" i="5"/>
  <c r="C258" i="5"/>
  <c r="C259" i="5"/>
  <c r="C260" i="5"/>
  <c r="C261" i="5"/>
  <c r="C262" i="5"/>
  <c r="C263" i="5"/>
  <c r="C264" i="5"/>
  <c r="C265" i="5"/>
  <c r="AD265" i="5"/>
  <c r="C266" i="5"/>
  <c r="C267" i="5"/>
  <c r="C268" i="5"/>
  <c r="C269" i="5"/>
  <c r="C270" i="5"/>
  <c r="C271" i="5"/>
  <c r="C272" i="5"/>
  <c r="C273" i="5"/>
  <c r="AD273" i="5"/>
  <c r="C274" i="5"/>
  <c r="C275" i="5"/>
  <c r="C276" i="5"/>
  <c r="V276" i="5"/>
  <c r="AD276" i="5"/>
  <c r="C277" i="5"/>
  <c r="V277" i="5"/>
  <c r="AD277" i="5"/>
  <c r="C278" i="5"/>
  <c r="C279" i="5"/>
  <c r="C280" i="5"/>
  <c r="C281" i="5"/>
  <c r="C282" i="5"/>
  <c r="C283" i="5"/>
  <c r="C284" i="5"/>
  <c r="C285" i="5"/>
  <c r="C286" i="5"/>
  <c r="AD286" i="5"/>
  <c r="C287" i="5"/>
  <c r="V287" i="5"/>
  <c r="AD287" i="5"/>
  <c r="C288" i="5"/>
  <c r="V288" i="5"/>
  <c r="AD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V314" i="5"/>
  <c r="AD314" i="5"/>
  <c r="C315" i="5"/>
  <c r="C316" i="5"/>
  <c r="C317" i="5"/>
  <c r="V317" i="5"/>
  <c r="AD317" i="5"/>
  <c r="C318" i="5"/>
  <c r="AD318" i="5"/>
  <c r="C319" i="5"/>
  <c r="C320" i="5"/>
  <c r="C321" i="5"/>
  <c r="C322" i="5"/>
  <c r="C323" i="5"/>
  <c r="C324" i="5"/>
  <c r="C325" i="5"/>
  <c r="V325" i="5"/>
  <c r="AD325" i="5"/>
  <c r="C326" i="5"/>
  <c r="AD326" i="5"/>
  <c r="C327" i="5"/>
  <c r="V327" i="5"/>
  <c r="AD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V341" i="5"/>
  <c r="AD341" i="5"/>
  <c r="C342" i="5"/>
  <c r="C343" i="5"/>
  <c r="C344" i="5"/>
  <c r="C345" i="5"/>
  <c r="AD345" i="5"/>
  <c r="C346" i="5"/>
  <c r="C347" i="5"/>
  <c r="C348" i="5"/>
  <c r="C349" i="5"/>
  <c r="C350" i="5"/>
  <c r="C351" i="5"/>
  <c r="C352" i="5"/>
  <c r="V352" i="5"/>
  <c r="AD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AD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V409" i="5"/>
  <c r="AD409" i="5"/>
  <c r="C410" i="5"/>
  <c r="C411" i="5"/>
  <c r="C412" i="5"/>
  <c r="C413" i="5"/>
  <c r="C414" i="5"/>
  <c r="C415" i="5"/>
  <c r="V415" i="5"/>
  <c r="AD415" i="5"/>
  <c r="C416" i="5"/>
  <c r="C417" i="5"/>
  <c r="C418" i="5"/>
  <c r="C419" i="5"/>
  <c r="C420" i="5"/>
  <c r="C421" i="5"/>
  <c r="C422" i="5"/>
  <c r="C423" i="5"/>
  <c r="C424" i="5"/>
  <c r="C425" i="5"/>
  <c r="AD425" i="5"/>
  <c r="C426" i="5"/>
  <c r="C427" i="5"/>
  <c r="C428" i="5"/>
  <c r="C429" i="5"/>
  <c r="C430" i="5"/>
  <c r="C431" i="5"/>
  <c r="C432" i="5"/>
  <c r="C433" i="5"/>
  <c r="C434" i="5"/>
  <c r="V434" i="5"/>
  <c r="AD434" i="5"/>
  <c r="C435" i="5"/>
  <c r="C436" i="5"/>
  <c r="V436" i="5"/>
  <c r="AD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AD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V534" i="5"/>
  <c r="AD534" i="5"/>
  <c r="C535" i="5"/>
  <c r="C536" i="5"/>
  <c r="C537" i="5"/>
  <c r="C538" i="5"/>
  <c r="C539" i="5"/>
  <c r="C540" i="5"/>
  <c r="C541" i="5"/>
  <c r="C542" i="5"/>
  <c r="C543" i="5"/>
  <c r="C544" i="5"/>
  <c r="C545" i="5"/>
  <c r="V545" i="5"/>
  <c r="AD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B670" i="5"/>
  <c r="AD670" i="5"/>
  <c r="C671" i="5"/>
  <c r="AD671" i="5"/>
  <c r="C672" i="5"/>
  <c r="AD672" i="5"/>
  <c r="C673" i="5"/>
  <c r="AB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B713" i="5"/>
  <c r="AD713" i="5"/>
  <c r="C714" i="5"/>
  <c r="AD714" i="5"/>
  <c r="C715" i="5"/>
  <c r="AD715" i="5"/>
  <c r="C716" i="5"/>
  <c r="AD716" i="5"/>
  <c r="C717" i="5"/>
  <c r="AD717" i="5"/>
  <c r="C718" i="5"/>
  <c r="AD718" i="5"/>
  <c r="C719" i="5"/>
  <c r="AD719" i="5"/>
  <c r="C720" i="5"/>
  <c r="AD720" i="5"/>
  <c r="C721" i="5"/>
  <c r="AB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B734" i="5"/>
  <c r="AD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AB753" i="5"/>
  <c r="AD753" i="5"/>
  <c r="C754" i="5"/>
  <c r="AD754" i="5"/>
  <c r="C755" i="5"/>
  <c r="AD755" i="5"/>
  <c r="C756" i="5"/>
  <c r="AD756" i="5"/>
  <c r="C757" i="5"/>
  <c r="AD757" i="5"/>
  <c r="C758" i="5"/>
  <c r="C759" i="5"/>
  <c r="AD759" i="5"/>
  <c r="C760" i="5"/>
  <c r="AD760" i="5"/>
  <c r="C761" i="5"/>
  <c r="AB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B841" i="5"/>
  <c r="AD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AB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C1066" i="5"/>
  <c r="AD1066" i="5"/>
  <c r="C1067" i="5"/>
  <c r="AD1067" i="5"/>
  <c r="C1068" i="5"/>
  <c r="AD1068" i="5"/>
  <c r="C1069" i="5"/>
  <c r="AD1069" i="5"/>
  <c r="C1070" i="5"/>
  <c r="C1071" i="5"/>
  <c r="AD1071" i="5"/>
  <c r="C1072" i="5"/>
  <c r="AD1072" i="5"/>
  <c r="C1073" i="5"/>
  <c r="C1074" i="5"/>
  <c r="AD1074" i="5"/>
  <c r="C1075" i="5"/>
  <c r="AD1075" i="5"/>
  <c r="C1076" i="5"/>
  <c r="AD1076" i="5"/>
  <c r="C1077" i="5"/>
  <c r="AD1077" i="5"/>
  <c r="C1078" i="5"/>
  <c r="C1079" i="5"/>
  <c r="AD1079" i="5"/>
  <c r="C1080" i="5"/>
  <c r="AD1080" i="5"/>
  <c r="C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C1119" i="5"/>
  <c r="AD1119" i="5"/>
  <c r="C1120" i="5"/>
  <c r="AD1120" i="5"/>
  <c r="C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C1170" i="5"/>
  <c r="AD1170" i="5"/>
  <c r="C1171" i="5"/>
  <c r="AD1171" i="5"/>
  <c r="C1172" i="5"/>
  <c r="AD1172" i="5"/>
  <c r="C1173" i="5"/>
  <c r="AD1173" i="5"/>
  <c r="C1174" i="5"/>
  <c r="AD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C1242" i="5"/>
  <c r="AD1242" i="5"/>
  <c r="C1243" i="5"/>
  <c r="AD1243" i="5"/>
  <c r="C1244" i="5"/>
  <c r="AD1244" i="5"/>
  <c r="C1245" i="5"/>
  <c r="AD1245" i="5"/>
  <c r="C1246" i="5"/>
  <c r="AD1246" i="5"/>
  <c r="C1247" i="5"/>
  <c r="AD1247" i="5"/>
  <c r="C1248" i="5"/>
  <c r="AD1248" i="5"/>
  <c r="C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C1271" i="5"/>
  <c r="AD1271" i="5"/>
  <c r="C1272" i="5"/>
  <c r="AD1272" i="5"/>
  <c r="C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C1375" i="5"/>
  <c r="AD1375" i="5"/>
  <c r="C1376" i="5"/>
  <c r="AD1376" i="5"/>
  <c r="C1377" i="5"/>
  <c r="AD1377" i="5"/>
  <c r="C1378" i="5"/>
  <c r="AD1378" i="5"/>
  <c r="C1379" i="5"/>
  <c r="AD1379" i="5"/>
  <c r="C1380" i="5"/>
  <c r="AD1380" i="5"/>
  <c r="C1381" i="5"/>
  <c r="AD1381" i="5"/>
  <c r="C1382" i="5"/>
  <c r="C1383" i="5"/>
  <c r="AD1383" i="5"/>
  <c r="C1384" i="5"/>
  <c r="AD1384" i="5"/>
  <c r="C1385" i="5"/>
  <c r="AD1385" i="5"/>
  <c r="C1386" i="5"/>
  <c r="AD1386" i="5"/>
  <c r="C1387" i="5"/>
  <c r="AD1387" i="5"/>
  <c r="C1388" i="5"/>
  <c r="AD1388" i="5"/>
  <c r="C1389" i="5"/>
  <c r="AD1389" i="5"/>
  <c r="C1390" i="5"/>
  <c r="C1391" i="5"/>
  <c r="AD1391" i="5"/>
  <c r="C1392" i="5"/>
  <c r="AD1392" i="5"/>
  <c r="C1393" i="5"/>
  <c r="C1394" i="5"/>
  <c r="AD1394" i="5"/>
  <c r="C1395" i="5"/>
  <c r="AD1395" i="5"/>
  <c r="C1396" i="5"/>
  <c r="AD1396" i="5"/>
  <c r="C1397" i="5"/>
  <c r="AD1397" i="5"/>
  <c r="C1398" i="5"/>
  <c r="C1399" i="5"/>
  <c r="AD1399" i="5"/>
  <c r="C1400" i="5"/>
  <c r="AD1400" i="5"/>
  <c r="C1401" i="5"/>
  <c r="AD1401" i="5"/>
  <c r="C1402" i="5"/>
  <c r="AD1402" i="5"/>
  <c r="C1403" i="5"/>
  <c r="AD1403" i="5"/>
  <c r="C1404" i="5"/>
  <c r="AD1404" i="5"/>
  <c r="C1405" i="5"/>
  <c r="AD1405" i="5"/>
  <c r="C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C1471" i="5"/>
  <c r="AD1471" i="5"/>
  <c r="C1472" i="5"/>
  <c r="AD1472" i="5"/>
  <c r="C1473" i="5"/>
  <c r="AD1473" i="5"/>
  <c r="C1474" i="5"/>
  <c r="AD1474" i="5"/>
  <c r="C1475" i="5"/>
  <c r="AD1475" i="5"/>
  <c r="C1476" i="5"/>
  <c r="AD1476" i="5"/>
  <c r="C1477" i="5"/>
  <c r="AD1477" i="5"/>
  <c r="C1478" i="5"/>
  <c r="C1479" i="5"/>
  <c r="AD1479" i="5"/>
  <c r="C1480" i="5"/>
  <c r="AD1480" i="5"/>
  <c r="C1481" i="5"/>
  <c r="AD1481" i="5"/>
  <c r="C1482" i="5"/>
  <c r="AD1482" i="5"/>
  <c r="C1483" i="5"/>
  <c r="AD1483" i="5"/>
  <c r="C1484" i="5"/>
  <c r="AD1484" i="5"/>
  <c r="C1485" i="5"/>
  <c r="AD1485" i="5"/>
  <c r="C1486" i="5"/>
  <c r="AD1486" i="5"/>
  <c r="C1487" i="5"/>
  <c r="AD1487" i="5"/>
  <c r="C1488" i="5"/>
  <c r="AD1488" i="5"/>
  <c r="C1489" i="5"/>
  <c r="C1490" i="5"/>
  <c r="AD1490" i="5"/>
  <c r="C1491" i="5"/>
  <c r="AD1491" i="5"/>
  <c r="C1492" i="5"/>
  <c r="AD1492" i="5"/>
  <c r="C1493" i="5"/>
  <c r="AD1493" i="5"/>
  <c r="C1494" i="5"/>
  <c r="C1495" i="5"/>
  <c r="AD1495" i="5"/>
  <c r="C1496" i="5"/>
  <c r="AD1496" i="5"/>
  <c r="C1497" i="5"/>
  <c r="AD1497" i="5"/>
  <c r="C1498" i="5"/>
  <c r="AD1498" i="5"/>
  <c r="C1499" i="5"/>
  <c r="AD1499" i="5"/>
  <c r="C1500" i="5"/>
  <c r="AD1500" i="5"/>
  <c r="C1501" i="5"/>
  <c r="AD1501" i="5"/>
  <c r="C1502" i="5"/>
  <c r="C1503" i="5"/>
  <c r="AD1503" i="5"/>
  <c r="C1504" i="5"/>
  <c r="AD1504" i="5"/>
  <c r="C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C1578" i="5"/>
  <c r="AD1578" i="5"/>
  <c r="C1579" i="5"/>
  <c r="AD1579" i="5"/>
  <c r="C1580" i="5"/>
  <c r="AD1580" i="5"/>
  <c r="C1581" i="5"/>
  <c r="AD1581" i="5"/>
  <c r="C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D2281" i="5"/>
  <c r="C2282" i="5"/>
  <c r="AB2282" i="5"/>
  <c r="C2283" i="5"/>
  <c r="AD2283" i="5"/>
  <c r="C2284" i="5"/>
  <c r="AB2284" i="5"/>
  <c r="C2285" i="5"/>
  <c r="AD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D2300" i="5"/>
  <c r="C2301" i="5"/>
  <c r="AB2301" i="5"/>
  <c r="C2302" i="5"/>
  <c r="AB2302" i="5"/>
  <c r="C2303" i="5"/>
  <c r="AB2303" i="5"/>
  <c r="C2304" i="5"/>
  <c r="AD2304" i="5"/>
  <c r="C2305" i="5"/>
  <c r="AB2305" i="5"/>
  <c r="C2306" i="5"/>
  <c r="AB2306" i="5"/>
  <c r="C2307" i="5"/>
  <c r="AB2307" i="5"/>
  <c r="C2308" i="5"/>
  <c r="AB2308" i="5"/>
  <c r="C2309" i="5"/>
  <c r="AB2309" i="5"/>
  <c r="C2310" i="5"/>
  <c r="AB2310" i="5"/>
  <c r="C2311" i="5"/>
  <c r="AB2311" i="5"/>
  <c r="C2312" i="5"/>
  <c r="AB2312" i="5"/>
  <c r="C2313" i="5"/>
  <c r="AB2313" i="5"/>
  <c r="C2314" i="5"/>
  <c r="AB2314" i="5"/>
  <c r="C2315" i="5"/>
  <c r="AD2315" i="5"/>
  <c r="C2316" i="5"/>
  <c r="AB2316" i="5"/>
  <c r="C2317" i="5"/>
  <c r="AD2317" i="5"/>
  <c r="C2318" i="5"/>
  <c r="C2319" i="5"/>
  <c r="AD2319" i="5"/>
  <c r="C2320" i="5"/>
  <c r="AB2320" i="5"/>
  <c r="C2321" i="5"/>
  <c r="AB2321" i="5"/>
  <c r="C2322" i="5"/>
  <c r="AD2322" i="5"/>
  <c r="C2323" i="5"/>
  <c r="AB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AC6" i="5"/>
  <c r="B33" i="5"/>
  <c r="T33" i="5" s="1"/>
  <c r="AC33" i="5"/>
  <c r="B34" i="5"/>
  <c r="T34" i="5" s="1"/>
  <c r="AC34" i="5"/>
  <c r="B35" i="5"/>
  <c r="T35" i="5" s="1"/>
  <c r="AC35" i="5"/>
  <c r="B36" i="5"/>
  <c r="T36" i="5" s="1"/>
  <c r="AC36" i="5"/>
  <c r="B37" i="5"/>
  <c r="T37" i="5" s="1"/>
  <c r="AC37" i="5"/>
  <c r="B38" i="5"/>
  <c r="T38" i="5" s="1"/>
  <c r="AC38" i="5"/>
  <c r="B39" i="5"/>
  <c r="T39" i="5" s="1"/>
  <c r="AC39" i="5"/>
  <c r="B40" i="5"/>
  <c r="T40" i="5" s="1"/>
  <c r="AC40" i="5"/>
  <c r="B41" i="5"/>
  <c r="T41" i="5" s="1"/>
  <c r="AC41" i="5"/>
  <c r="B42" i="5"/>
  <c r="T42" i="5" s="1"/>
  <c r="AC42" i="5"/>
  <c r="B43" i="5"/>
  <c r="T43" i="5" s="1"/>
  <c r="AC43" i="5"/>
  <c r="B44" i="5"/>
  <c r="T44" i="5" s="1"/>
  <c r="AC44" i="5"/>
  <c r="B45" i="5"/>
  <c r="T45" i="5" s="1"/>
  <c r="AC45" i="5"/>
  <c r="B46" i="5"/>
  <c r="T46" i="5" s="1"/>
  <c r="AC46" i="5"/>
  <c r="B47" i="5"/>
  <c r="T47" i="5" s="1"/>
  <c r="AC47" i="5"/>
  <c r="B48" i="5"/>
  <c r="T48" i="5" s="1"/>
  <c r="AC48" i="5"/>
  <c r="B49" i="5"/>
  <c r="T49" i="5" s="1"/>
  <c r="AC49" i="5"/>
  <c r="B50" i="5"/>
  <c r="T50" i="5" s="1"/>
  <c r="AC50" i="5"/>
  <c r="B51" i="5"/>
  <c r="T51" i="5" s="1"/>
  <c r="AC51" i="5"/>
  <c r="B52" i="5"/>
  <c r="T52" i="5" s="1"/>
  <c r="AC52" i="5"/>
  <c r="B53" i="5"/>
  <c r="T53" i="5" s="1"/>
  <c r="AC53" i="5"/>
  <c r="B54" i="5"/>
  <c r="T54" i="5" s="1"/>
  <c r="AC54" i="5"/>
  <c r="B55" i="5"/>
  <c r="T55" i="5" s="1"/>
  <c r="AC55" i="5"/>
  <c r="B56" i="5"/>
  <c r="T56" i="5" s="1"/>
  <c r="AC56" i="5"/>
  <c r="B57" i="5"/>
  <c r="T57" i="5" s="1"/>
  <c r="AC57" i="5"/>
  <c r="B58" i="5"/>
  <c r="T58" i="5" s="1"/>
  <c r="AC58" i="5"/>
  <c r="B59" i="5"/>
  <c r="T59" i="5" s="1"/>
  <c r="AC59" i="5"/>
  <c r="B60" i="5"/>
  <c r="T60" i="5" s="1"/>
  <c r="AC60" i="5"/>
  <c r="B61" i="5"/>
  <c r="T61" i="5" s="1"/>
  <c r="AC61" i="5"/>
  <c r="B62" i="5"/>
  <c r="T62" i="5" s="1"/>
  <c r="AC62" i="5"/>
  <c r="B63" i="5"/>
  <c r="T63" i="5" s="1"/>
  <c r="AC63" i="5"/>
  <c r="B64" i="5"/>
  <c r="T64" i="5" s="1"/>
  <c r="AC64" i="5"/>
  <c r="B65" i="5"/>
  <c r="T65" i="5" s="1"/>
  <c r="AC65" i="5"/>
  <c r="B66" i="5"/>
  <c r="T66" i="5" s="1"/>
  <c r="AC66" i="5"/>
  <c r="B67" i="5"/>
  <c r="T67" i="5" s="1"/>
  <c r="AC67" i="5"/>
  <c r="B68" i="5"/>
  <c r="T68" i="5" s="1"/>
  <c r="AC68" i="5"/>
  <c r="B69" i="5"/>
  <c r="T69" i="5" s="1"/>
  <c r="AC69" i="5"/>
  <c r="B70" i="5"/>
  <c r="T70" i="5" s="1"/>
  <c r="AC70" i="5"/>
  <c r="B71" i="5"/>
  <c r="T71" i="5" s="1"/>
  <c r="AC71" i="5"/>
  <c r="B72" i="5"/>
  <c r="T72" i="5" s="1"/>
  <c r="AC72" i="5"/>
  <c r="B73" i="5"/>
  <c r="T73" i="5" s="1"/>
  <c r="AC73" i="5"/>
  <c r="B74" i="5"/>
  <c r="T74" i="5" s="1"/>
  <c r="AC74" i="5"/>
  <c r="B75" i="5"/>
  <c r="T75" i="5" s="1"/>
  <c r="AC75" i="5"/>
  <c r="B76" i="5"/>
  <c r="T76" i="5" s="1"/>
  <c r="AC76" i="5"/>
  <c r="B77" i="5"/>
  <c r="T77" i="5" s="1"/>
  <c r="AC77" i="5"/>
  <c r="B78" i="5"/>
  <c r="T78" i="5" s="1"/>
  <c r="AC78" i="5"/>
  <c r="B79" i="5"/>
  <c r="T79" i="5" s="1"/>
  <c r="AC79" i="5"/>
  <c r="B80" i="5"/>
  <c r="T80" i="5" s="1"/>
  <c r="AC80" i="5"/>
  <c r="B81" i="5"/>
  <c r="T81" i="5" s="1"/>
  <c r="AC81" i="5"/>
  <c r="B82" i="5"/>
  <c r="T82" i="5" s="1"/>
  <c r="AC82" i="5"/>
  <c r="B83" i="5"/>
  <c r="T83" i="5" s="1"/>
  <c r="AC83" i="5"/>
  <c r="B84" i="5"/>
  <c r="T84" i="5" s="1"/>
  <c r="AC84" i="5"/>
  <c r="B85" i="5"/>
  <c r="T85" i="5" s="1"/>
  <c r="AC85" i="5"/>
  <c r="B86" i="5"/>
  <c r="T86" i="5" s="1"/>
  <c r="AC86" i="5"/>
  <c r="B87" i="5"/>
  <c r="T87" i="5" s="1"/>
  <c r="AC87" i="5"/>
  <c r="B88" i="5"/>
  <c r="T88" i="5" s="1"/>
  <c r="AC88" i="5"/>
  <c r="B89" i="5"/>
  <c r="T89" i="5" s="1"/>
  <c r="AC89" i="5"/>
  <c r="B90" i="5"/>
  <c r="T90" i="5" s="1"/>
  <c r="AC90" i="5"/>
  <c r="B91" i="5"/>
  <c r="T91" i="5" s="1"/>
  <c r="AC91" i="5"/>
  <c r="B92" i="5"/>
  <c r="T92" i="5" s="1"/>
  <c r="AC92" i="5"/>
  <c r="B93" i="5"/>
  <c r="T93" i="5" s="1"/>
  <c r="AC93" i="5"/>
  <c r="B94" i="5"/>
  <c r="T94" i="5" s="1"/>
  <c r="AC94" i="5"/>
  <c r="B95" i="5"/>
  <c r="T95" i="5" s="1"/>
  <c r="AC95" i="5"/>
  <c r="B96" i="5"/>
  <c r="T96" i="5" s="1"/>
  <c r="AC96" i="5"/>
  <c r="B97" i="5"/>
  <c r="T97" i="5" s="1"/>
  <c r="AC97" i="5"/>
  <c r="B98" i="5"/>
  <c r="T98" i="5" s="1"/>
  <c r="AC98" i="5"/>
  <c r="B99" i="5"/>
  <c r="T99" i="5" s="1"/>
  <c r="AC99" i="5"/>
  <c r="B100" i="5"/>
  <c r="T100" i="5" s="1"/>
  <c r="AC100" i="5"/>
  <c r="B101" i="5"/>
  <c r="T101" i="5" s="1"/>
  <c r="AC101" i="5"/>
  <c r="B102" i="5"/>
  <c r="T102" i="5" s="1"/>
  <c r="AC102" i="5"/>
  <c r="B103" i="5"/>
  <c r="T103" i="5" s="1"/>
  <c r="AC103" i="5"/>
  <c r="B104" i="5"/>
  <c r="T104" i="5" s="1"/>
  <c r="AC104" i="5"/>
  <c r="B105" i="5"/>
  <c r="T105" i="5" s="1"/>
  <c r="AC105" i="5"/>
  <c r="B106" i="5"/>
  <c r="T106" i="5" s="1"/>
  <c r="AC106" i="5"/>
  <c r="B107" i="5"/>
  <c r="T107" i="5" s="1"/>
  <c r="AC107" i="5"/>
  <c r="B108" i="5"/>
  <c r="T108" i="5" s="1"/>
  <c r="AC108" i="5"/>
  <c r="B109" i="5"/>
  <c r="T109" i="5" s="1"/>
  <c r="AC109" i="5"/>
  <c r="B110" i="5"/>
  <c r="T110" i="5" s="1"/>
  <c r="AC110" i="5"/>
  <c r="B111" i="5"/>
  <c r="T111" i="5" s="1"/>
  <c r="AC111" i="5"/>
  <c r="B112" i="5"/>
  <c r="T112" i="5" s="1"/>
  <c r="AC112" i="5"/>
  <c r="B113" i="5"/>
  <c r="T113" i="5" s="1"/>
  <c r="AC113" i="5"/>
  <c r="B114" i="5"/>
  <c r="T114" i="5" s="1"/>
  <c r="AC114" i="5"/>
  <c r="B115" i="5"/>
  <c r="T115" i="5" s="1"/>
  <c r="AC115" i="5"/>
  <c r="B116" i="5"/>
  <c r="T116" i="5" s="1"/>
  <c r="AC116" i="5"/>
  <c r="B117" i="5"/>
  <c r="T117" i="5" s="1"/>
  <c r="AC117" i="5"/>
  <c r="B118" i="5"/>
  <c r="T118" i="5" s="1"/>
  <c r="AC118" i="5"/>
  <c r="B119" i="5"/>
  <c r="T119" i="5" s="1"/>
  <c r="AC119" i="5"/>
  <c r="B120" i="5"/>
  <c r="T120" i="5" s="1"/>
  <c r="AC120" i="5"/>
  <c r="B121" i="5"/>
  <c r="T121" i="5" s="1"/>
  <c r="AC121" i="5"/>
  <c r="B122" i="5"/>
  <c r="T122" i="5" s="1"/>
  <c r="AC122" i="5"/>
  <c r="B123" i="5"/>
  <c r="T123" i="5" s="1"/>
  <c r="AC123" i="5"/>
  <c r="B124" i="5"/>
  <c r="T124" i="5" s="1"/>
  <c r="AC124" i="5"/>
  <c r="B125" i="5"/>
  <c r="T125" i="5" s="1"/>
  <c r="AC125" i="5"/>
  <c r="B126" i="5"/>
  <c r="T126" i="5" s="1"/>
  <c r="AC126" i="5"/>
  <c r="B127" i="5"/>
  <c r="T127" i="5" s="1"/>
  <c r="AC127" i="5"/>
  <c r="B128" i="5"/>
  <c r="T128" i="5" s="1"/>
  <c r="AC128" i="5"/>
  <c r="B129" i="5"/>
  <c r="T129" i="5" s="1"/>
  <c r="AC129" i="5"/>
  <c r="B130" i="5"/>
  <c r="T130" i="5" s="1"/>
  <c r="AC130" i="5"/>
  <c r="B131" i="5"/>
  <c r="T131" i="5" s="1"/>
  <c r="AC131" i="5"/>
  <c r="B132" i="5"/>
  <c r="T132" i="5" s="1"/>
  <c r="AC132" i="5"/>
  <c r="B133" i="5"/>
  <c r="T133" i="5" s="1"/>
  <c r="AC133" i="5"/>
  <c r="B134" i="5"/>
  <c r="T134" i="5" s="1"/>
  <c r="AC134" i="5"/>
  <c r="B135" i="5"/>
  <c r="T135" i="5" s="1"/>
  <c r="AC135" i="5"/>
  <c r="B136" i="5"/>
  <c r="T136" i="5" s="1"/>
  <c r="AC136" i="5"/>
  <c r="B137" i="5"/>
  <c r="T137" i="5" s="1"/>
  <c r="AC137" i="5"/>
  <c r="B138" i="5"/>
  <c r="T138" i="5" s="1"/>
  <c r="AC138" i="5"/>
  <c r="B139" i="5"/>
  <c r="T139" i="5" s="1"/>
  <c r="AC139" i="5"/>
  <c r="B140" i="5"/>
  <c r="T140" i="5" s="1"/>
  <c r="AC140" i="5"/>
  <c r="B141" i="5"/>
  <c r="T141" i="5" s="1"/>
  <c r="AC141" i="5"/>
  <c r="B142" i="5"/>
  <c r="T142" i="5" s="1"/>
  <c r="AC142" i="5"/>
  <c r="B143" i="5"/>
  <c r="T143" i="5" s="1"/>
  <c r="AC143" i="5"/>
  <c r="B144" i="5"/>
  <c r="T144" i="5" s="1"/>
  <c r="AC144" i="5"/>
  <c r="B145" i="5"/>
  <c r="T145" i="5" s="1"/>
  <c r="AC145" i="5"/>
  <c r="B146" i="5"/>
  <c r="T146" i="5" s="1"/>
  <c r="AC146" i="5"/>
  <c r="B147" i="5"/>
  <c r="T147" i="5" s="1"/>
  <c r="AC147" i="5"/>
  <c r="B148" i="5"/>
  <c r="T148" i="5" s="1"/>
  <c r="AC148" i="5"/>
  <c r="B149" i="5"/>
  <c r="T149" i="5" s="1"/>
  <c r="AC149" i="5"/>
  <c r="B150" i="5"/>
  <c r="T150" i="5" s="1"/>
  <c r="AC150" i="5"/>
  <c r="B151" i="5"/>
  <c r="T151" i="5" s="1"/>
  <c r="AC151" i="5"/>
  <c r="B152" i="5"/>
  <c r="T152" i="5" s="1"/>
  <c r="AC152" i="5"/>
  <c r="B153" i="5"/>
  <c r="T153" i="5" s="1"/>
  <c r="AC153" i="5"/>
  <c r="B154" i="5"/>
  <c r="T154" i="5" s="1"/>
  <c r="AC154" i="5"/>
  <c r="B155" i="5"/>
  <c r="T155" i="5" s="1"/>
  <c r="AC155" i="5"/>
  <c r="B156" i="5"/>
  <c r="T156" i="5" s="1"/>
  <c r="AC156" i="5"/>
  <c r="B157" i="5"/>
  <c r="T157" i="5" s="1"/>
  <c r="AC157" i="5"/>
  <c r="B158" i="5"/>
  <c r="T158" i="5" s="1"/>
  <c r="AC158" i="5"/>
  <c r="B159" i="5"/>
  <c r="T159" i="5" s="1"/>
  <c r="AC159" i="5"/>
  <c r="B160" i="5"/>
  <c r="T160" i="5" s="1"/>
  <c r="AC160" i="5"/>
  <c r="B161" i="5"/>
  <c r="T161" i="5" s="1"/>
  <c r="AC161" i="5"/>
  <c r="B162" i="5"/>
  <c r="T162" i="5" s="1"/>
  <c r="AC162" i="5"/>
  <c r="B163" i="5"/>
  <c r="T163" i="5" s="1"/>
  <c r="AC163" i="5"/>
  <c r="B164" i="5"/>
  <c r="T164" i="5" s="1"/>
  <c r="AC164" i="5"/>
  <c r="B165" i="5"/>
  <c r="T165" i="5" s="1"/>
  <c r="AC165" i="5"/>
  <c r="B166" i="5"/>
  <c r="T166" i="5" s="1"/>
  <c r="AC166" i="5"/>
  <c r="B167" i="5"/>
  <c r="T167" i="5" s="1"/>
  <c r="AC167" i="5"/>
  <c r="B168" i="5"/>
  <c r="T168" i="5" s="1"/>
  <c r="AC168" i="5"/>
  <c r="B169" i="5"/>
  <c r="T169" i="5" s="1"/>
  <c r="AC169" i="5"/>
  <c r="B170" i="5"/>
  <c r="T170" i="5" s="1"/>
  <c r="AC170" i="5"/>
  <c r="B171" i="5"/>
  <c r="T171" i="5" s="1"/>
  <c r="AC171" i="5"/>
  <c r="B172" i="5"/>
  <c r="T172" i="5" s="1"/>
  <c r="AC172" i="5"/>
  <c r="B173" i="5"/>
  <c r="T173" i="5" s="1"/>
  <c r="AC173" i="5"/>
  <c r="B174" i="5"/>
  <c r="T174" i="5" s="1"/>
  <c r="AC174" i="5"/>
  <c r="B175" i="5"/>
  <c r="T175" i="5" s="1"/>
  <c r="AC175" i="5"/>
  <c r="B176" i="5"/>
  <c r="T176" i="5" s="1"/>
  <c r="AC176" i="5"/>
  <c r="B177" i="5"/>
  <c r="T177" i="5" s="1"/>
  <c r="AC177" i="5"/>
  <c r="B178" i="5"/>
  <c r="T178" i="5" s="1"/>
  <c r="AC178" i="5"/>
  <c r="B179" i="5"/>
  <c r="T179" i="5" s="1"/>
  <c r="AC179" i="5"/>
  <c r="B180" i="5"/>
  <c r="T180" i="5" s="1"/>
  <c r="AC180" i="5"/>
  <c r="B181" i="5"/>
  <c r="T181" i="5" s="1"/>
  <c r="AC181" i="5"/>
  <c r="B182" i="5"/>
  <c r="T182" i="5" s="1"/>
  <c r="AC182" i="5"/>
  <c r="B183" i="5"/>
  <c r="T183" i="5" s="1"/>
  <c r="AC183" i="5"/>
  <c r="B184" i="5"/>
  <c r="T184" i="5" s="1"/>
  <c r="AC184" i="5"/>
  <c r="B185" i="5"/>
  <c r="T185" i="5" s="1"/>
  <c r="AC185" i="5"/>
  <c r="B186" i="5"/>
  <c r="T186" i="5" s="1"/>
  <c r="AC186" i="5"/>
  <c r="B187" i="5"/>
  <c r="T187" i="5" s="1"/>
  <c r="AC187" i="5"/>
  <c r="B188" i="5"/>
  <c r="T188" i="5" s="1"/>
  <c r="AC188" i="5"/>
  <c r="B189" i="5"/>
  <c r="T189" i="5" s="1"/>
  <c r="AC189" i="5"/>
  <c r="B190" i="5"/>
  <c r="T190" i="5" s="1"/>
  <c r="AC190" i="5"/>
  <c r="B191" i="5"/>
  <c r="T191" i="5" s="1"/>
  <c r="AC191" i="5"/>
  <c r="B192" i="5"/>
  <c r="T192" i="5" s="1"/>
  <c r="AC192" i="5"/>
  <c r="B193" i="5"/>
  <c r="T193" i="5" s="1"/>
  <c r="AC193" i="5"/>
  <c r="B194" i="5"/>
  <c r="T194" i="5" s="1"/>
  <c r="AC194" i="5"/>
  <c r="B195" i="5"/>
  <c r="T195" i="5" s="1"/>
  <c r="AC195" i="5"/>
  <c r="B196" i="5"/>
  <c r="T196" i="5" s="1"/>
  <c r="AC196" i="5"/>
  <c r="B197" i="5"/>
  <c r="T197" i="5" s="1"/>
  <c r="AC197" i="5"/>
  <c r="B198" i="5"/>
  <c r="T198" i="5" s="1"/>
  <c r="AC198" i="5"/>
  <c r="B199" i="5"/>
  <c r="T199" i="5" s="1"/>
  <c r="AC199" i="5"/>
  <c r="B200" i="5"/>
  <c r="T200" i="5" s="1"/>
  <c r="AC200" i="5"/>
  <c r="B201" i="5"/>
  <c r="T201" i="5" s="1"/>
  <c r="AC201" i="5"/>
  <c r="B202" i="5"/>
  <c r="T202" i="5" s="1"/>
  <c r="AC202" i="5"/>
  <c r="B203" i="5"/>
  <c r="T203" i="5" s="1"/>
  <c r="AC203" i="5"/>
  <c r="B204" i="5"/>
  <c r="T204" i="5" s="1"/>
  <c r="AC204" i="5"/>
  <c r="B205" i="5"/>
  <c r="T205" i="5" s="1"/>
  <c r="AC205" i="5"/>
  <c r="B206" i="5"/>
  <c r="T206" i="5" s="1"/>
  <c r="AC206" i="5"/>
  <c r="B207" i="5"/>
  <c r="T207" i="5" s="1"/>
  <c r="AC207" i="5"/>
  <c r="B208" i="5"/>
  <c r="T208" i="5" s="1"/>
  <c r="AC208" i="5"/>
  <c r="B209" i="5"/>
  <c r="T209" i="5" s="1"/>
  <c r="AC209" i="5"/>
  <c r="B210" i="5"/>
  <c r="T210" i="5" s="1"/>
  <c r="AC210" i="5"/>
  <c r="B211" i="5"/>
  <c r="T211" i="5" s="1"/>
  <c r="AC211" i="5"/>
  <c r="B212" i="5"/>
  <c r="T212" i="5" s="1"/>
  <c r="AC212" i="5"/>
  <c r="B213" i="5"/>
  <c r="T213" i="5" s="1"/>
  <c r="AC213" i="5"/>
  <c r="B214" i="5"/>
  <c r="T214" i="5" s="1"/>
  <c r="AC214" i="5"/>
  <c r="B215" i="5"/>
  <c r="T215" i="5" s="1"/>
  <c r="AC215" i="5"/>
  <c r="B216" i="5"/>
  <c r="T216" i="5" s="1"/>
  <c r="AC216" i="5"/>
  <c r="B217" i="5"/>
  <c r="T217" i="5" s="1"/>
  <c r="AC217" i="5"/>
  <c r="B218" i="5"/>
  <c r="T218" i="5" s="1"/>
  <c r="AC218" i="5"/>
  <c r="B219" i="5"/>
  <c r="T219" i="5" s="1"/>
  <c r="AC219" i="5"/>
  <c r="B220" i="5"/>
  <c r="T220" i="5" s="1"/>
  <c r="AC220" i="5"/>
  <c r="B221" i="5"/>
  <c r="T221" i="5" s="1"/>
  <c r="AC221" i="5"/>
  <c r="B222" i="5"/>
  <c r="T222" i="5" s="1"/>
  <c r="AC222" i="5"/>
  <c r="B223" i="5"/>
  <c r="T223" i="5" s="1"/>
  <c r="AC223" i="5"/>
  <c r="B224" i="5"/>
  <c r="T224" i="5" s="1"/>
  <c r="AC224" i="5"/>
  <c r="B225" i="5"/>
  <c r="T225" i="5" s="1"/>
  <c r="AC225" i="5"/>
  <c r="B226" i="5"/>
  <c r="T226" i="5" s="1"/>
  <c r="AC226" i="5"/>
  <c r="B227" i="5"/>
  <c r="T227" i="5" s="1"/>
  <c r="AC227" i="5"/>
  <c r="B228" i="5"/>
  <c r="T228" i="5" s="1"/>
  <c r="AC228" i="5"/>
  <c r="B229" i="5"/>
  <c r="T229" i="5" s="1"/>
  <c r="AC229" i="5"/>
  <c r="B230" i="5"/>
  <c r="T230" i="5" s="1"/>
  <c r="AC230" i="5"/>
  <c r="B231" i="5"/>
  <c r="T231" i="5" s="1"/>
  <c r="AC231" i="5"/>
  <c r="B232" i="5"/>
  <c r="T232" i="5" s="1"/>
  <c r="AC232" i="5"/>
  <c r="B233" i="5"/>
  <c r="T233" i="5" s="1"/>
  <c r="AC233" i="5"/>
  <c r="B234" i="5"/>
  <c r="T234" i="5" s="1"/>
  <c r="AC234" i="5"/>
  <c r="B235" i="5"/>
  <c r="T235" i="5" s="1"/>
  <c r="AC235" i="5"/>
  <c r="B236" i="5"/>
  <c r="T236" i="5" s="1"/>
  <c r="AC236" i="5"/>
  <c r="B237" i="5"/>
  <c r="T237" i="5" s="1"/>
  <c r="AC237" i="5"/>
  <c r="B238" i="5"/>
  <c r="T238" i="5" s="1"/>
  <c r="AC238" i="5"/>
  <c r="B239" i="5"/>
  <c r="T239" i="5" s="1"/>
  <c r="AC239" i="5"/>
  <c r="B240" i="5"/>
  <c r="T240" i="5" s="1"/>
  <c r="AC240" i="5"/>
  <c r="B241" i="5"/>
  <c r="T241" i="5" s="1"/>
  <c r="AC241" i="5"/>
  <c r="B242" i="5"/>
  <c r="T242" i="5" s="1"/>
  <c r="AC242" i="5"/>
  <c r="B243" i="5"/>
  <c r="T243" i="5" s="1"/>
  <c r="AC243" i="5"/>
  <c r="B244" i="5"/>
  <c r="T244" i="5" s="1"/>
  <c r="AC244" i="5"/>
  <c r="B245" i="5"/>
  <c r="T245" i="5" s="1"/>
  <c r="AC245" i="5"/>
  <c r="B246" i="5"/>
  <c r="T246" i="5" s="1"/>
  <c r="AC246" i="5"/>
  <c r="B247" i="5"/>
  <c r="T247" i="5" s="1"/>
  <c r="AC247" i="5"/>
  <c r="B248" i="5"/>
  <c r="T248" i="5" s="1"/>
  <c r="AC248" i="5"/>
  <c r="B249" i="5"/>
  <c r="T249" i="5" s="1"/>
  <c r="AC249" i="5"/>
  <c r="B250" i="5"/>
  <c r="T250" i="5" s="1"/>
  <c r="AC250" i="5"/>
  <c r="B251" i="5"/>
  <c r="T251" i="5" s="1"/>
  <c r="AC251" i="5"/>
  <c r="B252" i="5"/>
  <c r="T252" i="5" s="1"/>
  <c r="AC252" i="5"/>
  <c r="B253" i="5"/>
  <c r="T253" i="5" s="1"/>
  <c r="AC253" i="5"/>
  <c r="B254" i="5"/>
  <c r="T254" i="5" s="1"/>
  <c r="AC254" i="5"/>
  <c r="B255" i="5"/>
  <c r="T255" i="5" s="1"/>
  <c r="AC255" i="5"/>
  <c r="B256" i="5"/>
  <c r="T256" i="5" s="1"/>
  <c r="AC256" i="5"/>
  <c r="B257" i="5"/>
  <c r="T257" i="5" s="1"/>
  <c r="AC257" i="5"/>
  <c r="B258" i="5"/>
  <c r="T258" i="5" s="1"/>
  <c r="AC258" i="5"/>
  <c r="B259" i="5"/>
  <c r="T259" i="5" s="1"/>
  <c r="AC259" i="5"/>
  <c r="B260" i="5"/>
  <c r="T260" i="5" s="1"/>
  <c r="AC260" i="5"/>
  <c r="B261" i="5"/>
  <c r="T261" i="5" s="1"/>
  <c r="AC261" i="5"/>
  <c r="B262" i="5"/>
  <c r="T262" i="5" s="1"/>
  <c r="AC262" i="5"/>
  <c r="B263" i="5"/>
  <c r="T263" i="5" s="1"/>
  <c r="AC263" i="5"/>
  <c r="B264" i="5"/>
  <c r="T264" i="5" s="1"/>
  <c r="AC264" i="5"/>
  <c r="B265" i="5"/>
  <c r="T265" i="5" s="1"/>
  <c r="AC265" i="5"/>
  <c r="B266" i="5"/>
  <c r="T266" i="5" s="1"/>
  <c r="AC266" i="5"/>
  <c r="B267" i="5"/>
  <c r="T267" i="5" s="1"/>
  <c r="AC267" i="5"/>
  <c r="B268" i="5"/>
  <c r="T268" i="5" s="1"/>
  <c r="AC268" i="5"/>
  <c r="B269" i="5"/>
  <c r="T269" i="5" s="1"/>
  <c r="AC269" i="5"/>
  <c r="B270" i="5"/>
  <c r="T270" i="5" s="1"/>
  <c r="AC270" i="5"/>
  <c r="B271" i="5"/>
  <c r="T271" i="5" s="1"/>
  <c r="AC271" i="5"/>
  <c r="B272" i="5"/>
  <c r="T272" i="5" s="1"/>
  <c r="AC272" i="5"/>
  <c r="B273" i="5"/>
  <c r="T273" i="5" s="1"/>
  <c r="AC273" i="5"/>
  <c r="B274" i="5"/>
  <c r="T274" i="5" s="1"/>
  <c r="AC274" i="5"/>
  <c r="B275" i="5"/>
  <c r="T275" i="5" s="1"/>
  <c r="AC275" i="5"/>
  <c r="B276" i="5"/>
  <c r="T276" i="5" s="1"/>
  <c r="AC276" i="5"/>
  <c r="B277" i="5"/>
  <c r="T277" i="5" s="1"/>
  <c r="AC277" i="5"/>
  <c r="B278" i="5"/>
  <c r="T278" i="5" s="1"/>
  <c r="AC278" i="5"/>
  <c r="B279" i="5"/>
  <c r="T279" i="5" s="1"/>
  <c r="AC279" i="5"/>
  <c r="B280" i="5"/>
  <c r="T280" i="5" s="1"/>
  <c r="AC280" i="5"/>
  <c r="B281" i="5"/>
  <c r="T281" i="5" s="1"/>
  <c r="AC281" i="5"/>
  <c r="B282" i="5"/>
  <c r="T282" i="5" s="1"/>
  <c r="AC282" i="5"/>
  <c r="B283" i="5"/>
  <c r="T283" i="5" s="1"/>
  <c r="AC283" i="5"/>
  <c r="B284" i="5"/>
  <c r="T284" i="5" s="1"/>
  <c r="AC284" i="5"/>
  <c r="B285" i="5"/>
  <c r="T285" i="5" s="1"/>
  <c r="AC285" i="5"/>
  <c r="B286" i="5"/>
  <c r="T286" i="5" s="1"/>
  <c r="AC286" i="5"/>
  <c r="B287" i="5"/>
  <c r="T287" i="5" s="1"/>
  <c r="AC287" i="5"/>
  <c r="B288" i="5"/>
  <c r="T288" i="5" s="1"/>
  <c r="AC288" i="5"/>
  <c r="B289" i="5"/>
  <c r="T289" i="5" s="1"/>
  <c r="AC289" i="5"/>
  <c r="B290" i="5"/>
  <c r="T290" i="5" s="1"/>
  <c r="AC290" i="5"/>
  <c r="B291" i="5"/>
  <c r="T291" i="5" s="1"/>
  <c r="AC291" i="5"/>
  <c r="B292" i="5"/>
  <c r="T292" i="5" s="1"/>
  <c r="AC292" i="5"/>
  <c r="B293" i="5"/>
  <c r="T293" i="5" s="1"/>
  <c r="AC293" i="5"/>
  <c r="B294" i="5"/>
  <c r="T294" i="5" s="1"/>
  <c r="AC294" i="5"/>
  <c r="B295" i="5"/>
  <c r="T295" i="5" s="1"/>
  <c r="AC295" i="5"/>
  <c r="B296" i="5"/>
  <c r="T296" i="5" s="1"/>
  <c r="AC296" i="5"/>
  <c r="B297" i="5"/>
  <c r="T297" i="5" s="1"/>
  <c r="AC297" i="5"/>
  <c r="B298" i="5"/>
  <c r="T298" i="5" s="1"/>
  <c r="AC298" i="5"/>
  <c r="B299" i="5"/>
  <c r="T299" i="5" s="1"/>
  <c r="AC299" i="5"/>
  <c r="B300" i="5"/>
  <c r="T300" i="5" s="1"/>
  <c r="AC300" i="5"/>
  <c r="B301" i="5"/>
  <c r="T301" i="5" s="1"/>
  <c r="AC301" i="5"/>
  <c r="B302" i="5"/>
  <c r="T302" i="5" s="1"/>
  <c r="AC302" i="5"/>
  <c r="B303" i="5"/>
  <c r="T303" i="5" s="1"/>
  <c r="AC303" i="5"/>
  <c r="B304" i="5"/>
  <c r="T304" i="5" s="1"/>
  <c r="AC304" i="5"/>
  <c r="B305" i="5"/>
  <c r="T305" i="5" s="1"/>
  <c r="AC305" i="5"/>
  <c r="B306" i="5"/>
  <c r="T306" i="5" s="1"/>
  <c r="AC306" i="5"/>
  <c r="B307" i="5"/>
  <c r="T307" i="5" s="1"/>
  <c r="AC307" i="5"/>
  <c r="B308" i="5"/>
  <c r="T308" i="5" s="1"/>
  <c r="AC308" i="5"/>
  <c r="B309" i="5"/>
  <c r="T309" i="5" s="1"/>
  <c r="AC309" i="5"/>
  <c r="B310" i="5"/>
  <c r="T310" i="5" s="1"/>
  <c r="AC310" i="5"/>
  <c r="B311" i="5"/>
  <c r="T311" i="5" s="1"/>
  <c r="AC311" i="5"/>
  <c r="B312" i="5"/>
  <c r="T312" i="5" s="1"/>
  <c r="AC312" i="5"/>
  <c r="B313" i="5"/>
  <c r="T313" i="5" s="1"/>
  <c r="AC313" i="5"/>
  <c r="B314" i="5"/>
  <c r="T314" i="5" s="1"/>
  <c r="AC314" i="5"/>
  <c r="B315" i="5"/>
  <c r="T315" i="5" s="1"/>
  <c r="AC315" i="5"/>
  <c r="B316" i="5"/>
  <c r="T316" i="5" s="1"/>
  <c r="AC316" i="5"/>
  <c r="B317" i="5"/>
  <c r="T317" i="5" s="1"/>
  <c r="AC317" i="5"/>
  <c r="B318" i="5"/>
  <c r="T318" i="5" s="1"/>
  <c r="AC318" i="5"/>
  <c r="B319" i="5"/>
  <c r="T319" i="5" s="1"/>
  <c r="AC319" i="5"/>
  <c r="B320" i="5"/>
  <c r="T320" i="5" s="1"/>
  <c r="AC320" i="5"/>
  <c r="B321" i="5"/>
  <c r="T321" i="5" s="1"/>
  <c r="AC321" i="5"/>
  <c r="B322" i="5"/>
  <c r="T322" i="5" s="1"/>
  <c r="AC322" i="5"/>
  <c r="B323" i="5"/>
  <c r="T323" i="5" s="1"/>
  <c r="AC323" i="5"/>
  <c r="B324" i="5"/>
  <c r="T324" i="5" s="1"/>
  <c r="AC324" i="5"/>
  <c r="B325" i="5"/>
  <c r="T325" i="5" s="1"/>
  <c r="AC325" i="5"/>
  <c r="B326" i="5"/>
  <c r="T326" i="5" s="1"/>
  <c r="AC326" i="5"/>
  <c r="B327" i="5"/>
  <c r="T327" i="5" s="1"/>
  <c r="AC327" i="5"/>
  <c r="B328" i="5"/>
  <c r="T328" i="5" s="1"/>
  <c r="AC328" i="5"/>
  <c r="B329" i="5"/>
  <c r="T329" i="5" s="1"/>
  <c r="AC329" i="5"/>
  <c r="B330" i="5"/>
  <c r="T330" i="5" s="1"/>
  <c r="AC330" i="5"/>
  <c r="B331" i="5"/>
  <c r="T331" i="5" s="1"/>
  <c r="AC331" i="5"/>
  <c r="B332" i="5"/>
  <c r="T332" i="5" s="1"/>
  <c r="AC332" i="5"/>
  <c r="B333" i="5"/>
  <c r="T333" i="5" s="1"/>
  <c r="AC333" i="5"/>
  <c r="B334" i="5"/>
  <c r="T334" i="5" s="1"/>
  <c r="AC334" i="5"/>
  <c r="B335" i="5"/>
  <c r="T335" i="5" s="1"/>
  <c r="AC335" i="5"/>
  <c r="B336" i="5"/>
  <c r="T336" i="5" s="1"/>
  <c r="AC336" i="5"/>
  <c r="B337" i="5"/>
  <c r="T337" i="5" s="1"/>
  <c r="AC337" i="5"/>
  <c r="B338" i="5"/>
  <c r="T338" i="5" s="1"/>
  <c r="AC338" i="5"/>
  <c r="B339" i="5"/>
  <c r="T339" i="5" s="1"/>
  <c r="AC339" i="5"/>
  <c r="B340" i="5"/>
  <c r="T340" i="5" s="1"/>
  <c r="AC340" i="5"/>
  <c r="B341" i="5"/>
  <c r="T341" i="5" s="1"/>
  <c r="AC341" i="5"/>
  <c r="B342" i="5"/>
  <c r="T342" i="5" s="1"/>
  <c r="AC342" i="5"/>
  <c r="B343" i="5"/>
  <c r="T343" i="5" s="1"/>
  <c r="AC343" i="5"/>
  <c r="B344" i="5"/>
  <c r="T344" i="5" s="1"/>
  <c r="AC344" i="5"/>
  <c r="B345" i="5"/>
  <c r="T345" i="5" s="1"/>
  <c r="AC345" i="5"/>
  <c r="B346" i="5"/>
  <c r="T346" i="5" s="1"/>
  <c r="AC346" i="5"/>
  <c r="B347" i="5"/>
  <c r="T347" i="5" s="1"/>
  <c r="AC347" i="5"/>
  <c r="B348" i="5"/>
  <c r="T348" i="5" s="1"/>
  <c r="AC348" i="5"/>
  <c r="B349" i="5"/>
  <c r="T349" i="5" s="1"/>
  <c r="AC349" i="5"/>
  <c r="B350" i="5"/>
  <c r="T350" i="5" s="1"/>
  <c r="AC350" i="5"/>
  <c r="B351" i="5"/>
  <c r="T351" i="5" s="1"/>
  <c r="AC351" i="5"/>
  <c r="B352" i="5"/>
  <c r="T352" i="5" s="1"/>
  <c r="AC352" i="5"/>
  <c r="B353" i="5"/>
  <c r="T353" i="5" s="1"/>
  <c r="AC353" i="5"/>
  <c r="B354" i="5"/>
  <c r="T354" i="5" s="1"/>
  <c r="AC354" i="5"/>
  <c r="B355" i="5"/>
  <c r="T355" i="5" s="1"/>
  <c r="AC355" i="5"/>
  <c r="B356" i="5"/>
  <c r="T356" i="5" s="1"/>
  <c r="AC356" i="5"/>
  <c r="B357" i="5"/>
  <c r="T357" i="5" s="1"/>
  <c r="AC357" i="5"/>
  <c r="B358" i="5"/>
  <c r="T358" i="5" s="1"/>
  <c r="AC358" i="5"/>
  <c r="B359" i="5"/>
  <c r="T359" i="5" s="1"/>
  <c r="AC359" i="5"/>
  <c r="B360" i="5"/>
  <c r="T360" i="5" s="1"/>
  <c r="AC360" i="5"/>
  <c r="B361" i="5"/>
  <c r="T361" i="5" s="1"/>
  <c r="AC361" i="5"/>
  <c r="B362" i="5"/>
  <c r="T362" i="5" s="1"/>
  <c r="AC362" i="5"/>
  <c r="B363" i="5"/>
  <c r="T363" i="5" s="1"/>
  <c r="AC363" i="5"/>
  <c r="B364" i="5"/>
  <c r="T364" i="5" s="1"/>
  <c r="AC364" i="5"/>
  <c r="B365" i="5"/>
  <c r="T365" i="5" s="1"/>
  <c r="AC365" i="5"/>
  <c r="B366" i="5"/>
  <c r="T366" i="5" s="1"/>
  <c r="AC366" i="5"/>
  <c r="B367" i="5"/>
  <c r="T367" i="5" s="1"/>
  <c r="AC367" i="5"/>
  <c r="B368" i="5"/>
  <c r="T368" i="5" s="1"/>
  <c r="AC368" i="5"/>
  <c r="B369" i="5"/>
  <c r="T369" i="5" s="1"/>
  <c r="AC369" i="5"/>
  <c r="B370" i="5"/>
  <c r="T370" i="5" s="1"/>
  <c r="AC370" i="5"/>
  <c r="B371" i="5"/>
  <c r="T371" i="5" s="1"/>
  <c r="AC371" i="5"/>
  <c r="B372" i="5"/>
  <c r="T372" i="5" s="1"/>
  <c r="AC372" i="5"/>
  <c r="B373" i="5"/>
  <c r="T373" i="5" s="1"/>
  <c r="AC373" i="5"/>
  <c r="B374" i="5"/>
  <c r="T374" i="5" s="1"/>
  <c r="AC374" i="5"/>
  <c r="B375" i="5"/>
  <c r="T375" i="5" s="1"/>
  <c r="AC375" i="5"/>
  <c r="B376" i="5"/>
  <c r="T376" i="5" s="1"/>
  <c r="AC376" i="5"/>
  <c r="B377" i="5"/>
  <c r="T377" i="5" s="1"/>
  <c r="AC377" i="5"/>
  <c r="B378" i="5"/>
  <c r="T378" i="5" s="1"/>
  <c r="AC378" i="5"/>
  <c r="B379" i="5"/>
  <c r="T379" i="5" s="1"/>
  <c r="AC379" i="5"/>
  <c r="B380" i="5"/>
  <c r="T380" i="5" s="1"/>
  <c r="AC380" i="5"/>
  <c r="B381" i="5"/>
  <c r="T381" i="5" s="1"/>
  <c r="AC381" i="5"/>
  <c r="B382" i="5"/>
  <c r="T382" i="5" s="1"/>
  <c r="AC382" i="5"/>
  <c r="B383" i="5"/>
  <c r="T383" i="5" s="1"/>
  <c r="AC383" i="5"/>
  <c r="B384" i="5"/>
  <c r="T384" i="5" s="1"/>
  <c r="AC384" i="5"/>
  <c r="B385" i="5"/>
  <c r="T385" i="5" s="1"/>
  <c r="AC385" i="5"/>
  <c r="B386" i="5"/>
  <c r="T386" i="5" s="1"/>
  <c r="AC386" i="5"/>
  <c r="B387" i="5"/>
  <c r="T387" i="5" s="1"/>
  <c r="AC387" i="5"/>
  <c r="B388" i="5"/>
  <c r="T388" i="5" s="1"/>
  <c r="AC388" i="5"/>
  <c r="B389" i="5"/>
  <c r="T389" i="5" s="1"/>
  <c r="AC389" i="5"/>
  <c r="B390" i="5"/>
  <c r="T390" i="5" s="1"/>
  <c r="AC390" i="5"/>
  <c r="B391" i="5"/>
  <c r="T391" i="5" s="1"/>
  <c r="AC391" i="5"/>
  <c r="B392" i="5"/>
  <c r="T392" i="5" s="1"/>
  <c r="AC392" i="5"/>
  <c r="B393" i="5"/>
  <c r="T393" i="5" s="1"/>
  <c r="AC393" i="5"/>
  <c r="B394" i="5"/>
  <c r="T394" i="5" s="1"/>
  <c r="AC394" i="5"/>
  <c r="B395" i="5"/>
  <c r="T395" i="5" s="1"/>
  <c r="AC395" i="5"/>
  <c r="B396" i="5"/>
  <c r="T396" i="5" s="1"/>
  <c r="AC396" i="5"/>
  <c r="B397" i="5"/>
  <c r="T397" i="5" s="1"/>
  <c r="AC397" i="5"/>
  <c r="B398" i="5"/>
  <c r="T398" i="5" s="1"/>
  <c r="AC398" i="5"/>
  <c r="B399" i="5"/>
  <c r="T399" i="5" s="1"/>
  <c r="AC399" i="5"/>
  <c r="B400" i="5"/>
  <c r="T400" i="5" s="1"/>
  <c r="AC400" i="5"/>
  <c r="B401" i="5"/>
  <c r="T401" i="5" s="1"/>
  <c r="AC401" i="5"/>
  <c r="B402" i="5"/>
  <c r="T402" i="5" s="1"/>
  <c r="AC402" i="5"/>
  <c r="B403" i="5"/>
  <c r="T403" i="5" s="1"/>
  <c r="AC403" i="5"/>
  <c r="B404" i="5"/>
  <c r="T404" i="5" s="1"/>
  <c r="AC404" i="5"/>
  <c r="B405" i="5"/>
  <c r="T405" i="5" s="1"/>
  <c r="AC405" i="5"/>
  <c r="B406" i="5"/>
  <c r="T406" i="5" s="1"/>
  <c r="AC406" i="5"/>
  <c r="B407" i="5"/>
  <c r="T407" i="5" s="1"/>
  <c r="AC407" i="5"/>
  <c r="B408" i="5"/>
  <c r="T408" i="5" s="1"/>
  <c r="AC408" i="5"/>
  <c r="B409" i="5"/>
  <c r="T409" i="5" s="1"/>
  <c r="AC409" i="5"/>
  <c r="B410" i="5"/>
  <c r="T410" i="5" s="1"/>
  <c r="AC410" i="5"/>
  <c r="B411" i="5"/>
  <c r="T411" i="5" s="1"/>
  <c r="AC411" i="5"/>
  <c r="B412" i="5"/>
  <c r="T412" i="5" s="1"/>
  <c r="AC412" i="5"/>
  <c r="B413" i="5"/>
  <c r="T413" i="5" s="1"/>
  <c r="AC413" i="5"/>
  <c r="B414" i="5"/>
  <c r="T414" i="5" s="1"/>
  <c r="AC414" i="5"/>
  <c r="B415" i="5"/>
  <c r="T415" i="5" s="1"/>
  <c r="AC415" i="5"/>
  <c r="B416" i="5"/>
  <c r="T416" i="5" s="1"/>
  <c r="AC416" i="5"/>
  <c r="B417" i="5"/>
  <c r="T417" i="5" s="1"/>
  <c r="AC417" i="5"/>
  <c r="B418" i="5"/>
  <c r="T418" i="5" s="1"/>
  <c r="AC418" i="5"/>
  <c r="B419" i="5"/>
  <c r="T419" i="5" s="1"/>
  <c r="AC419" i="5"/>
  <c r="B420" i="5"/>
  <c r="T420" i="5" s="1"/>
  <c r="AC420" i="5"/>
  <c r="B421" i="5"/>
  <c r="T421" i="5" s="1"/>
  <c r="AC421" i="5"/>
  <c r="B422" i="5"/>
  <c r="T422" i="5" s="1"/>
  <c r="AC422" i="5"/>
  <c r="B423" i="5"/>
  <c r="T423" i="5" s="1"/>
  <c r="AC423" i="5"/>
  <c r="B424" i="5"/>
  <c r="T424" i="5" s="1"/>
  <c r="AC424" i="5"/>
  <c r="B425" i="5"/>
  <c r="T425" i="5" s="1"/>
  <c r="AC425" i="5"/>
  <c r="B426" i="5"/>
  <c r="T426" i="5" s="1"/>
  <c r="AC426" i="5"/>
  <c r="B427" i="5"/>
  <c r="T427" i="5" s="1"/>
  <c r="AC427" i="5"/>
  <c r="B428" i="5"/>
  <c r="T428" i="5" s="1"/>
  <c r="AC428" i="5"/>
  <c r="B429" i="5"/>
  <c r="T429" i="5" s="1"/>
  <c r="AC429" i="5"/>
  <c r="B430" i="5"/>
  <c r="T430" i="5" s="1"/>
  <c r="AC430" i="5"/>
  <c r="B431" i="5"/>
  <c r="T431" i="5" s="1"/>
  <c r="AC431" i="5"/>
  <c r="B432" i="5"/>
  <c r="T432" i="5" s="1"/>
  <c r="AC432" i="5"/>
  <c r="B433" i="5"/>
  <c r="T433" i="5" s="1"/>
  <c r="AC433" i="5"/>
  <c r="B434" i="5"/>
  <c r="T434" i="5" s="1"/>
  <c r="AC434" i="5"/>
  <c r="B435" i="5"/>
  <c r="T435" i="5" s="1"/>
  <c r="AC435" i="5"/>
  <c r="B436" i="5"/>
  <c r="T436" i="5" s="1"/>
  <c r="AC436" i="5"/>
  <c r="B437" i="5"/>
  <c r="T437" i="5" s="1"/>
  <c r="AC437" i="5"/>
  <c r="B438" i="5"/>
  <c r="T438" i="5" s="1"/>
  <c r="AC438" i="5"/>
  <c r="B439" i="5"/>
  <c r="T439" i="5" s="1"/>
  <c r="AC439" i="5"/>
  <c r="B440" i="5"/>
  <c r="T440" i="5" s="1"/>
  <c r="AC440" i="5"/>
  <c r="B441" i="5"/>
  <c r="T441" i="5" s="1"/>
  <c r="AC441" i="5"/>
  <c r="B442" i="5"/>
  <c r="T442" i="5" s="1"/>
  <c r="AC442" i="5"/>
  <c r="B443" i="5"/>
  <c r="T443" i="5" s="1"/>
  <c r="AC443" i="5"/>
  <c r="B444" i="5"/>
  <c r="T444" i="5" s="1"/>
  <c r="AC444" i="5"/>
  <c r="B445" i="5"/>
  <c r="T445" i="5" s="1"/>
  <c r="AC445" i="5"/>
  <c r="B446" i="5"/>
  <c r="T446" i="5" s="1"/>
  <c r="AC446" i="5"/>
  <c r="B447" i="5"/>
  <c r="T447" i="5" s="1"/>
  <c r="AC447" i="5"/>
  <c r="B448" i="5"/>
  <c r="T448" i="5" s="1"/>
  <c r="AC448" i="5"/>
  <c r="B449" i="5"/>
  <c r="T449" i="5" s="1"/>
  <c r="AC449" i="5"/>
  <c r="B450" i="5"/>
  <c r="T450" i="5" s="1"/>
  <c r="AC450" i="5"/>
  <c r="B451" i="5"/>
  <c r="T451" i="5" s="1"/>
  <c r="AC451" i="5"/>
  <c r="B452" i="5"/>
  <c r="T452" i="5" s="1"/>
  <c r="AC452" i="5"/>
  <c r="B453" i="5"/>
  <c r="T453" i="5" s="1"/>
  <c r="AC453" i="5"/>
  <c r="B454" i="5"/>
  <c r="T454" i="5" s="1"/>
  <c r="AC454" i="5"/>
  <c r="B455" i="5"/>
  <c r="T455" i="5" s="1"/>
  <c r="AC455" i="5"/>
  <c r="B456" i="5"/>
  <c r="T456" i="5" s="1"/>
  <c r="AC456" i="5"/>
  <c r="B457" i="5"/>
  <c r="T457" i="5" s="1"/>
  <c r="AC457" i="5"/>
  <c r="B458" i="5"/>
  <c r="T458" i="5" s="1"/>
  <c r="AC458" i="5"/>
  <c r="B459" i="5"/>
  <c r="T459" i="5" s="1"/>
  <c r="AC459" i="5"/>
  <c r="B460" i="5"/>
  <c r="T460" i="5" s="1"/>
  <c r="AC460" i="5"/>
  <c r="B461" i="5"/>
  <c r="T461" i="5" s="1"/>
  <c r="AC461" i="5"/>
  <c r="B462" i="5"/>
  <c r="T462" i="5" s="1"/>
  <c r="AC462" i="5"/>
  <c r="B463" i="5"/>
  <c r="T463" i="5" s="1"/>
  <c r="AC463" i="5"/>
  <c r="B464" i="5"/>
  <c r="T464" i="5" s="1"/>
  <c r="AC464" i="5"/>
  <c r="B465" i="5"/>
  <c r="T465" i="5" s="1"/>
  <c r="AC465" i="5"/>
  <c r="B466" i="5"/>
  <c r="T466" i="5" s="1"/>
  <c r="AC466" i="5"/>
  <c r="B467" i="5"/>
  <c r="T467" i="5" s="1"/>
  <c r="AC467" i="5"/>
  <c r="B468" i="5"/>
  <c r="T468" i="5" s="1"/>
  <c r="AC468" i="5"/>
  <c r="B469" i="5"/>
  <c r="T469" i="5" s="1"/>
  <c r="AC469" i="5"/>
  <c r="B470" i="5"/>
  <c r="T470" i="5" s="1"/>
  <c r="AC470" i="5"/>
  <c r="B471" i="5"/>
  <c r="T471" i="5" s="1"/>
  <c r="AC471" i="5"/>
  <c r="B472" i="5"/>
  <c r="T472" i="5" s="1"/>
  <c r="AC472" i="5"/>
  <c r="B473" i="5"/>
  <c r="T473" i="5" s="1"/>
  <c r="AC473" i="5"/>
  <c r="B474" i="5"/>
  <c r="T474" i="5" s="1"/>
  <c r="AC474" i="5"/>
  <c r="B475" i="5"/>
  <c r="T475" i="5" s="1"/>
  <c r="AC475" i="5"/>
  <c r="B476" i="5"/>
  <c r="T476" i="5" s="1"/>
  <c r="AC476" i="5"/>
  <c r="B477" i="5"/>
  <c r="T477" i="5" s="1"/>
  <c r="AC477" i="5"/>
  <c r="B478" i="5"/>
  <c r="T478" i="5" s="1"/>
  <c r="AC478" i="5"/>
  <c r="B479" i="5"/>
  <c r="T479" i="5" s="1"/>
  <c r="AC479" i="5"/>
  <c r="B480" i="5"/>
  <c r="T480" i="5" s="1"/>
  <c r="AC480" i="5"/>
  <c r="B481" i="5"/>
  <c r="T481" i="5" s="1"/>
  <c r="AC481" i="5"/>
  <c r="B482" i="5"/>
  <c r="T482" i="5" s="1"/>
  <c r="AC482" i="5"/>
  <c r="B483" i="5"/>
  <c r="T483" i="5" s="1"/>
  <c r="AC483" i="5"/>
  <c r="B484" i="5"/>
  <c r="T484" i="5" s="1"/>
  <c r="AC484" i="5"/>
  <c r="B485" i="5"/>
  <c r="T485" i="5" s="1"/>
  <c r="AC485" i="5"/>
  <c r="B486" i="5"/>
  <c r="T486" i="5" s="1"/>
  <c r="AC486" i="5"/>
  <c r="B487" i="5"/>
  <c r="T487" i="5" s="1"/>
  <c r="AC487" i="5"/>
  <c r="B488" i="5"/>
  <c r="T488" i="5" s="1"/>
  <c r="AC488" i="5"/>
  <c r="B489" i="5"/>
  <c r="T489" i="5" s="1"/>
  <c r="AC489" i="5"/>
  <c r="B490" i="5"/>
  <c r="T490" i="5" s="1"/>
  <c r="AC490" i="5"/>
  <c r="B491" i="5"/>
  <c r="T491" i="5" s="1"/>
  <c r="AC491" i="5"/>
  <c r="B492" i="5"/>
  <c r="T492" i="5" s="1"/>
  <c r="AC492" i="5"/>
  <c r="B493" i="5"/>
  <c r="T493" i="5" s="1"/>
  <c r="AC493" i="5"/>
  <c r="B494" i="5"/>
  <c r="T494" i="5" s="1"/>
  <c r="AC494" i="5"/>
  <c r="B495" i="5"/>
  <c r="T495" i="5" s="1"/>
  <c r="AC495" i="5"/>
  <c r="B496" i="5"/>
  <c r="T496" i="5" s="1"/>
  <c r="AC496" i="5"/>
  <c r="B497" i="5"/>
  <c r="T497" i="5" s="1"/>
  <c r="AC497" i="5"/>
  <c r="B498" i="5"/>
  <c r="T498" i="5" s="1"/>
  <c r="AC498" i="5"/>
  <c r="B499" i="5"/>
  <c r="T499" i="5" s="1"/>
  <c r="AC499" i="5"/>
  <c r="B500" i="5"/>
  <c r="T500" i="5" s="1"/>
  <c r="AC500" i="5"/>
  <c r="B501" i="5"/>
  <c r="T501" i="5" s="1"/>
  <c r="AC501" i="5"/>
  <c r="B502" i="5"/>
  <c r="T502" i="5" s="1"/>
  <c r="AC502" i="5"/>
  <c r="B503" i="5"/>
  <c r="T503" i="5" s="1"/>
  <c r="AC503" i="5"/>
  <c r="B504" i="5"/>
  <c r="T504" i="5" s="1"/>
  <c r="AC504" i="5"/>
  <c r="B505" i="5"/>
  <c r="T505" i="5" s="1"/>
  <c r="AC505" i="5"/>
  <c r="B506" i="5"/>
  <c r="T506" i="5" s="1"/>
  <c r="AC506" i="5"/>
  <c r="B507" i="5"/>
  <c r="T507" i="5" s="1"/>
  <c r="AC507" i="5"/>
  <c r="B508" i="5"/>
  <c r="T508" i="5" s="1"/>
  <c r="AC508" i="5"/>
  <c r="B509" i="5"/>
  <c r="T509" i="5" s="1"/>
  <c r="AC509" i="5"/>
  <c r="B510" i="5"/>
  <c r="T510" i="5" s="1"/>
  <c r="AC510" i="5"/>
  <c r="B511" i="5"/>
  <c r="T511" i="5" s="1"/>
  <c r="AC511" i="5"/>
  <c r="B512" i="5"/>
  <c r="T512" i="5" s="1"/>
  <c r="AC512" i="5"/>
  <c r="B513" i="5"/>
  <c r="T513" i="5" s="1"/>
  <c r="AC513" i="5"/>
  <c r="B514" i="5"/>
  <c r="T514" i="5" s="1"/>
  <c r="AC514" i="5"/>
  <c r="B515" i="5"/>
  <c r="T515" i="5" s="1"/>
  <c r="AC515" i="5"/>
  <c r="B516" i="5"/>
  <c r="T516" i="5" s="1"/>
  <c r="AC516" i="5"/>
  <c r="B517" i="5"/>
  <c r="T517" i="5" s="1"/>
  <c r="AC517" i="5"/>
  <c r="B518" i="5"/>
  <c r="T518" i="5" s="1"/>
  <c r="AC518" i="5"/>
  <c r="B519" i="5"/>
  <c r="T519" i="5" s="1"/>
  <c r="AC519" i="5"/>
  <c r="B520" i="5"/>
  <c r="T520" i="5" s="1"/>
  <c r="AC520" i="5"/>
  <c r="B521" i="5"/>
  <c r="T521" i="5" s="1"/>
  <c r="AC521" i="5"/>
  <c r="B522" i="5"/>
  <c r="T522" i="5" s="1"/>
  <c r="AC522" i="5"/>
  <c r="B523" i="5"/>
  <c r="T523" i="5" s="1"/>
  <c r="AC523" i="5"/>
  <c r="B524" i="5"/>
  <c r="T524" i="5" s="1"/>
  <c r="AC524" i="5"/>
  <c r="B525" i="5"/>
  <c r="T525" i="5" s="1"/>
  <c r="AC525" i="5"/>
  <c r="B526" i="5"/>
  <c r="T526" i="5" s="1"/>
  <c r="AC526" i="5"/>
  <c r="B527" i="5"/>
  <c r="T527" i="5" s="1"/>
  <c r="AC527" i="5"/>
  <c r="B528" i="5"/>
  <c r="T528" i="5" s="1"/>
  <c r="AC528" i="5"/>
  <c r="B529" i="5"/>
  <c r="T529" i="5" s="1"/>
  <c r="AC529" i="5"/>
  <c r="B530" i="5"/>
  <c r="T530" i="5" s="1"/>
  <c r="AC530" i="5"/>
  <c r="B531" i="5"/>
  <c r="T531" i="5" s="1"/>
  <c r="AC531" i="5"/>
  <c r="B532" i="5"/>
  <c r="T532" i="5" s="1"/>
  <c r="AC532" i="5"/>
  <c r="B533" i="5"/>
  <c r="T533" i="5" s="1"/>
  <c r="AC533" i="5"/>
  <c r="B534" i="5"/>
  <c r="T534" i="5" s="1"/>
  <c r="AC534" i="5"/>
  <c r="B535" i="5"/>
  <c r="T535" i="5" s="1"/>
  <c r="AC535" i="5"/>
  <c r="B536" i="5"/>
  <c r="T536" i="5" s="1"/>
  <c r="AC536" i="5"/>
  <c r="B537" i="5"/>
  <c r="T537" i="5" s="1"/>
  <c r="AC537" i="5"/>
  <c r="B538" i="5"/>
  <c r="T538" i="5" s="1"/>
  <c r="AC538" i="5"/>
  <c r="B539" i="5"/>
  <c r="T539" i="5" s="1"/>
  <c r="AC539" i="5"/>
  <c r="B540" i="5"/>
  <c r="T540" i="5" s="1"/>
  <c r="AC540" i="5"/>
  <c r="B541" i="5"/>
  <c r="T541" i="5" s="1"/>
  <c r="AC541" i="5"/>
  <c r="B542" i="5"/>
  <c r="T542" i="5" s="1"/>
  <c r="AC542" i="5"/>
  <c r="B543" i="5"/>
  <c r="T543" i="5" s="1"/>
  <c r="AC543" i="5"/>
  <c r="B544" i="5"/>
  <c r="T544" i="5" s="1"/>
  <c r="AC544" i="5"/>
  <c r="B545" i="5"/>
  <c r="T545" i="5" s="1"/>
  <c r="AC545" i="5"/>
  <c r="B546" i="5"/>
  <c r="T546" i="5" s="1"/>
  <c r="AC546" i="5"/>
  <c r="B547" i="5"/>
  <c r="T547" i="5" s="1"/>
  <c r="AC547" i="5"/>
  <c r="B548" i="5"/>
  <c r="T548" i="5" s="1"/>
  <c r="AC548" i="5"/>
  <c r="B549" i="5"/>
  <c r="T549" i="5" s="1"/>
  <c r="AC549" i="5"/>
  <c r="B550" i="5"/>
  <c r="T550" i="5" s="1"/>
  <c r="AC550" i="5"/>
  <c r="B551" i="5"/>
  <c r="T551" i="5" s="1"/>
  <c r="AC551" i="5"/>
  <c r="B552" i="5"/>
  <c r="T552" i="5" s="1"/>
  <c r="AC552" i="5"/>
  <c r="B553" i="5"/>
  <c r="T553" i="5" s="1"/>
  <c r="AC553" i="5"/>
  <c r="B554" i="5"/>
  <c r="T554" i="5" s="1"/>
  <c r="AC554" i="5"/>
  <c r="B555" i="5"/>
  <c r="T555" i="5" s="1"/>
  <c r="AC555" i="5"/>
  <c r="B556" i="5"/>
  <c r="T556" i="5" s="1"/>
  <c r="AC556" i="5"/>
  <c r="B557" i="5"/>
  <c r="T557" i="5" s="1"/>
  <c r="AC557" i="5"/>
  <c r="B558" i="5"/>
  <c r="T558" i="5" s="1"/>
  <c r="AC558" i="5"/>
  <c r="B559" i="5"/>
  <c r="T559" i="5" s="1"/>
  <c r="AC559" i="5"/>
  <c r="B560" i="5"/>
  <c r="T560" i="5" s="1"/>
  <c r="AC560" i="5"/>
  <c r="B561" i="5"/>
  <c r="T561" i="5" s="1"/>
  <c r="AC561" i="5"/>
  <c r="B562" i="5"/>
  <c r="T562" i="5" s="1"/>
  <c r="AC562" i="5"/>
  <c r="B563" i="5"/>
  <c r="T563" i="5" s="1"/>
  <c r="AC563" i="5"/>
  <c r="B564" i="5"/>
  <c r="T564" i="5" s="1"/>
  <c r="AC564" i="5"/>
  <c r="B565" i="5"/>
  <c r="T565" i="5" s="1"/>
  <c r="AC565" i="5"/>
  <c r="B566" i="5"/>
  <c r="T566" i="5" s="1"/>
  <c r="AC566" i="5"/>
  <c r="B567" i="5"/>
  <c r="T567" i="5" s="1"/>
  <c r="AC567" i="5"/>
  <c r="B568" i="5"/>
  <c r="T568" i="5" s="1"/>
  <c r="AC568" i="5"/>
  <c r="B569" i="5"/>
  <c r="T569" i="5" s="1"/>
  <c r="AC569" i="5"/>
  <c r="B570" i="5"/>
  <c r="T570" i="5" s="1"/>
  <c r="AC570" i="5"/>
  <c r="B571" i="5"/>
  <c r="T571" i="5" s="1"/>
  <c r="AC571" i="5"/>
  <c r="B572" i="5"/>
  <c r="T572" i="5" s="1"/>
  <c r="AC572" i="5"/>
  <c r="B573" i="5"/>
  <c r="T573" i="5" s="1"/>
  <c r="AC573" i="5"/>
  <c r="B574" i="5"/>
  <c r="T574" i="5" s="1"/>
  <c r="AC574" i="5"/>
  <c r="B575" i="5"/>
  <c r="T575" i="5" s="1"/>
  <c r="AC575" i="5"/>
  <c r="B576" i="5"/>
  <c r="T576" i="5" s="1"/>
  <c r="AC576" i="5"/>
  <c r="B577" i="5"/>
  <c r="T577" i="5" s="1"/>
  <c r="AC577" i="5"/>
  <c r="B578" i="5"/>
  <c r="T578" i="5" s="1"/>
  <c r="AC578" i="5"/>
  <c r="B579" i="5"/>
  <c r="T579" i="5" s="1"/>
  <c r="AC579" i="5"/>
  <c r="B580" i="5"/>
  <c r="T580" i="5" s="1"/>
  <c r="AC580" i="5"/>
  <c r="B581" i="5"/>
  <c r="T581" i="5" s="1"/>
  <c r="AC581" i="5"/>
  <c r="B582" i="5"/>
  <c r="T582" i="5" s="1"/>
  <c r="AC582" i="5"/>
  <c r="B583" i="5"/>
  <c r="T583" i="5" s="1"/>
  <c r="AC583" i="5"/>
  <c r="B584" i="5"/>
  <c r="T584" i="5" s="1"/>
  <c r="AC584" i="5"/>
  <c r="B585" i="5"/>
  <c r="T585" i="5" s="1"/>
  <c r="AC585" i="5"/>
  <c r="B586" i="5"/>
  <c r="T586" i="5" s="1"/>
  <c r="AC586" i="5"/>
  <c r="B587" i="5"/>
  <c r="T587" i="5" s="1"/>
  <c r="AC587" i="5"/>
  <c r="B588" i="5"/>
  <c r="T588" i="5" s="1"/>
  <c r="AC588" i="5"/>
  <c r="B589" i="5"/>
  <c r="T589" i="5" s="1"/>
  <c r="AC589" i="5"/>
  <c r="B590" i="5"/>
  <c r="T590" i="5" s="1"/>
  <c r="AC590" i="5"/>
  <c r="B591" i="5"/>
  <c r="T591" i="5" s="1"/>
  <c r="AC591" i="5"/>
  <c r="B592" i="5"/>
  <c r="T592" i="5" s="1"/>
  <c r="AC592" i="5"/>
  <c r="B593" i="5"/>
  <c r="T593" i="5" s="1"/>
  <c r="AC593" i="5"/>
  <c r="B594" i="5"/>
  <c r="T594" i="5" s="1"/>
  <c r="AC594" i="5"/>
  <c r="B595" i="5"/>
  <c r="T595" i="5" s="1"/>
  <c r="AC595" i="5"/>
  <c r="B596" i="5"/>
  <c r="T596" i="5" s="1"/>
  <c r="AC596" i="5"/>
  <c r="B597" i="5"/>
  <c r="T597" i="5" s="1"/>
  <c r="AC597" i="5"/>
  <c r="B598" i="5"/>
  <c r="T598" i="5" s="1"/>
  <c r="AC598" i="5"/>
  <c r="B599" i="5"/>
  <c r="T599" i="5" s="1"/>
  <c r="AC599" i="5"/>
  <c r="B600" i="5"/>
  <c r="T600" i="5" s="1"/>
  <c r="AC600" i="5"/>
  <c r="B601" i="5"/>
  <c r="T601" i="5" s="1"/>
  <c r="AC601" i="5"/>
  <c r="B602" i="5"/>
  <c r="T602" i="5" s="1"/>
  <c r="AC602" i="5"/>
  <c r="B603" i="5"/>
  <c r="T603" i="5" s="1"/>
  <c r="AC603" i="5"/>
  <c r="B604" i="5"/>
  <c r="T604" i="5" s="1"/>
  <c r="AC604" i="5"/>
  <c r="B605" i="5"/>
  <c r="T605" i="5" s="1"/>
  <c r="AC605" i="5"/>
  <c r="B606" i="5"/>
  <c r="T606" i="5" s="1"/>
  <c r="AC606" i="5"/>
  <c r="B607" i="5"/>
  <c r="T607" i="5" s="1"/>
  <c r="AC607" i="5"/>
  <c r="B608" i="5"/>
  <c r="T608" i="5" s="1"/>
  <c r="AC608" i="5"/>
  <c r="B609" i="5"/>
  <c r="T609" i="5" s="1"/>
  <c r="AC609" i="5"/>
  <c r="B610" i="5"/>
  <c r="T610" i="5" s="1"/>
  <c r="AC610" i="5"/>
  <c r="B611" i="5"/>
  <c r="T611" i="5" s="1"/>
  <c r="AC611" i="5"/>
  <c r="B612" i="5"/>
  <c r="T612" i="5" s="1"/>
  <c r="AC612" i="5"/>
  <c r="B613" i="5"/>
  <c r="T613" i="5" s="1"/>
  <c r="AC613" i="5"/>
  <c r="B614" i="5"/>
  <c r="T614" i="5" s="1"/>
  <c r="AC614" i="5"/>
  <c r="B615" i="5"/>
  <c r="T615" i="5" s="1"/>
  <c r="AC615" i="5"/>
  <c r="B616" i="5"/>
  <c r="T616" i="5" s="1"/>
  <c r="AC616" i="5"/>
  <c r="B617" i="5"/>
  <c r="T617" i="5" s="1"/>
  <c r="AC617" i="5"/>
  <c r="B618" i="5"/>
  <c r="T618" i="5" s="1"/>
  <c r="AC618" i="5"/>
  <c r="B619" i="5"/>
  <c r="T619" i="5" s="1"/>
  <c r="AC619" i="5"/>
  <c r="B620" i="5"/>
  <c r="T620" i="5" s="1"/>
  <c r="AC620" i="5"/>
  <c r="B621" i="5"/>
  <c r="T621" i="5" s="1"/>
  <c r="AC621" i="5"/>
  <c r="B622" i="5"/>
  <c r="T622" i="5" s="1"/>
  <c r="AC622" i="5"/>
  <c r="B623" i="5"/>
  <c r="T623" i="5" s="1"/>
  <c r="AC623" i="5"/>
  <c r="B624" i="5"/>
  <c r="T624" i="5" s="1"/>
  <c r="AC624" i="5"/>
  <c r="B625" i="5"/>
  <c r="T625" i="5" s="1"/>
  <c r="AC625" i="5"/>
  <c r="B626" i="5"/>
  <c r="T626" i="5" s="1"/>
  <c r="AC626" i="5"/>
  <c r="B627" i="5"/>
  <c r="T627" i="5" s="1"/>
  <c r="AC627" i="5"/>
  <c r="B628" i="5"/>
  <c r="T628" i="5" s="1"/>
  <c r="AC628" i="5"/>
  <c r="B629" i="5"/>
  <c r="T629" i="5" s="1"/>
  <c r="AC629" i="5"/>
  <c r="B630" i="5"/>
  <c r="T630" i="5" s="1"/>
  <c r="AC630" i="5"/>
  <c r="B631" i="5"/>
  <c r="T631" i="5" s="1"/>
  <c r="AC631" i="5"/>
  <c r="B632" i="5"/>
  <c r="T632" i="5" s="1"/>
  <c r="AC632" i="5"/>
  <c r="B633" i="5"/>
  <c r="T633" i="5" s="1"/>
  <c r="AC633" i="5"/>
  <c r="B634" i="5"/>
  <c r="T634" i="5" s="1"/>
  <c r="AC634" i="5"/>
  <c r="B635" i="5"/>
  <c r="T635" i="5" s="1"/>
  <c r="AC635" i="5"/>
  <c r="B636" i="5"/>
  <c r="T636" i="5" s="1"/>
  <c r="AC636" i="5"/>
  <c r="B637" i="5"/>
  <c r="T637" i="5" s="1"/>
  <c r="AC637" i="5"/>
  <c r="B638" i="5"/>
  <c r="T638" i="5" s="1"/>
  <c r="AC638" i="5"/>
  <c r="B639" i="5"/>
  <c r="T639" i="5" s="1"/>
  <c r="AC639" i="5"/>
  <c r="B640" i="5"/>
  <c r="T640" i="5" s="1"/>
  <c r="AC640" i="5"/>
  <c r="B641" i="5"/>
  <c r="T641" i="5" s="1"/>
  <c r="AC641" i="5"/>
  <c r="B642" i="5"/>
  <c r="T642" i="5" s="1"/>
  <c r="AC642" i="5"/>
  <c r="B643" i="5"/>
  <c r="T643" i="5" s="1"/>
  <c r="AC643" i="5"/>
  <c r="B644" i="5"/>
  <c r="T644" i="5" s="1"/>
  <c r="AC644" i="5"/>
  <c r="B645" i="5"/>
  <c r="T645" i="5" s="1"/>
  <c r="AC645" i="5"/>
  <c r="B646" i="5"/>
  <c r="T646" i="5" s="1"/>
  <c r="AC646" i="5"/>
  <c r="B647" i="5"/>
  <c r="T647" i="5" s="1"/>
  <c r="AC647" i="5"/>
  <c r="B648" i="5"/>
  <c r="T648" i="5" s="1"/>
  <c r="AC648" i="5"/>
  <c r="B649" i="5"/>
  <c r="T649" i="5" s="1"/>
  <c r="AC649" i="5"/>
  <c r="B650" i="5"/>
  <c r="T650" i="5" s="1"/>
  <c r="AC650" i="5"/>
  <c r="B651" i="5"/>
  <c r="T651" i="5" s="1"/>
  <c r="AC651" i="5"/>
  <c r="B652" i="5"/>
  <c r="T652" i="5" s="1"/>
  <c r="AC652" i="5"/>
  <c r="B653" i="5"/>
  <c r="T653" i="5" s="1"/>
  <c r="AC653" i="5"/>
  <c r="B654" i="5"/>
  <c r="T654" i="5" s="1"/>
  <c r="AC654" i="5"/>
  <c r="B655" i="5"/>
  <c r="T655" i="5" s="1"/>
  <c r="AC655" i="5"/>
  <c r="B656" i="5"/>
  <c r="T656" i="5" s="1"/>
  <c r="AC656" i="5"/>
  <c r="B657" i="5"/>
  <c r="T657" i="5" s="1"/>
  <c r="AC657" i="5"/>
  <c r="B658" i="5"/>
  <c r="T658" i="5" s="1"/>
  <c r="AC658" i="5"/>
  <c r="B659" i="5"/>
  <c r="T659" i="5" s="1"/>
  <c r="AC659" i="5"/>
  <c r="B660" i="5"/>
  <c r="T660" i="5" s="1"/>
  <c r="AC660" i="5"/>
  <c r="B661" i="5"/>
  <c r="T661" i="5" s="1"/>
  <c r="AC661" i="5"/>
  <c r="B662" i="5"/>
  <c r="T662" i="5" s="1"/>
  <c r="AC662" i="5"/>
  <c r="B663" i="5"/>
  <c r="T663" i="5" s="1"/>
  <c r="AC663" i="5"/>
  <c r="B664" i="5"/>
  <c r="T664" i="5" s="1"/>
  <c r="AC664" i="5"/>
  <c r="B665" i="5"/>
  <c r="T665" i="5" s="1"/>
  <c r="AC665" i="5"/>
  <c r="B666" i="5"/>
  <c r="T666" i="5" s="1"/>
  <c r="AC666" i="5"/>
  <c r="B667" i="5"/>
  <c r="T667" i="5" s="1"/>
  <c r="AC667" i="5"/>
  <c r="B668" i="5"/>
  <c r="T668" i="5" s="1"/>
  <c r="AC668" i="5"/>
  <c r="B669" i="5"/>
  <c r="T669" i="5" s="1"/>
  <c r="AC669" i="5"/>
  <c r="B670" i="5"/>
  <c r="T670" i="5" s="1"/>
  <c r="AC670" i="5"/>
  <c r="B671" i="5"/>
  <c r="T671" i="5" s="1"/>
  <c r="AC671" i="5"/>
  <c r="B672" i="5"/>
  <c r="T672" i="5" s="1"/>
  <c r="AC672" i="5"/>
  <c r="B673" i="5"/>
  <c r="T673" i="5" s="1"/>
  <c r="AC673" i="5"/>
  <c r="B674" i="5"/>
  <c r="T674" i="5" s="1"/>
  <c r="AC674" i="5"/>
  <c r="B675" i="5"/>
  <c r="T675" i="5" s="1"/>
  <c r="AC675" i="5"/>
  <c r="B676" i="5"/>
  <c r="T676" i="5" s="1"/>
  <c r="AC676" i="5"/>
  <c r="B677" i="5"/>
  <c r="T677" i="5" s="1"/>
  <c r="AC677" i="5"/>
  <c r="B678" i="5"/>
  <c r="T678" i="5" s="1"/>
  <c r="AC678" i="5"/>
  <c r="B679" i="5"/>
  <c r="T679" i="5" s="1"/>
  <c r="AC679" i="5"/>
  <c r="B680" i="5"/>
  <c r="T680" i="5" s="1"/>
  <c r="AC680" i="5"/>
  <c r="B681" i="5"/>
  <c r="T681" i="5" s="1"/>
  <c r="AC681" i="5"/>
  <c r="B682" i="5"/>
  <c r="T682" i="5" s="1"/>
  <c r="AC682" i="5"/>
  <c r="B683" i="5"/>
  <c r="T683" i="5" s="1"/>
  <c r="AC683" i="5"/>
  <c r="B684" i="5"/>
  <c r="T684" i="5" s="1"/>
  <c r="AC684" i="5"/>
  <c r="B685" i="5"/>
  <c r="T685" i="5" s="1"/>
  <c r="AC685" i="5"/>
  <c r="B686" i="5"/>
  <c r="T686" i="5" s="1"/>
  <c r="AC686" i="5"/>
  <c r="B687" i="5"/>
  <c r="T687" i="5" s="1"/>
  <c r="AC687" i="5"/>
  <c r="B688" i="5"/>
  <c r="T688" i="5" s="1"/>
  <c r="AC688" i="5"/>
  <c r="B689" i="5"/>
  <c r="T689" i="5" s="1"/>
  <c r="AC689" i="5"/>
  <c r="B690" i="5"/>
  <c r="T690" i="5" s="1"/>
  <c r="AC690" i="5"/>
  <c r="B691" i="5"/>
  <c r="T691" i="5" s="1"/>
  <c r="AC691" i="5"/>
  <c r="B692" i="5"/>
  <c r="T692" i="5" s="1"/>
  <c r="AC692" i="5"/>
  <c r="B693" i="5"/>
  <c r="T693" i="5" s="1"/>
  <c r="AC693" i="5"/>
  <c r="B694" i="5"/>
  <c r="T694" i="5" s="1"/>
  <c r="AC694" i="5"/>
  <c r="B695" i="5"/>
  <c r="T695" i="5" s="1"/>
  <c r="AC695" i="5"/>
  <c r="B696" i="5"/>
  <c r="T696" i="5" s="1"/>
  <c r="AC696" i="5"/>
  <c r="B697" i="5"/>
  <c r="T697" i="5" s="1"/>
  <c r="AC697" i="5"/>
  <c r="B698" i="5"/>
  <c r="T698" i="5" s="1"/>
  <c r="AC698" i="5"/>
  <c r="B699" i="5"/>
  <c r="T699" i="5" s="1"/>
  <c r="AC699" i="5"/>
  <c r="B700" i="5"/>
  <c r="T700" i="5" s="1"/>
  <c r="AC700" i="5"/>
  <c r="B701" i="5"/>
  <c r="T701" i="5" s="1"/>
  <c r="AC701" i="5"/>
  <c r="B702" i="5"/>
  <c r="T702" i="5" s="1"/>
  <c r="AC702" i="5"/>
  <c r="B703" i="5"/>
  <c r="T703" i="5" s="1"/>
  <c r="AC703" i="5"/>
  <c r="B704" i="5"/>
  <c r="T704" i="5" s="1"/>
  <c r="AC704" i="5"/>
  <c r="B705" i="5"/>
  <c r="T705" i="5" s="1"/>
  <c r="AC705" i="5"/>
  <c r="B706" i="5"/>
  <c r="T706" i="5" s="1"/>
  <c r="AC706" i="5"/>
  <c r="B707" i="5"/>
  <c r="T707" i="5" s="1"/>
  <c r="AC707" i="5"/>
  <c r="B708" i="5"/>
  <c r="T708" i="5" s="1"/>
  <c r="AC708" i="5"/>
  <c r="B709" i="5"/>
  <c r="T709" i="5" s="1"/>
  <c r="AC709" i="5"/>
  <c r="B710" i="5"/>
  <c r="T710" i="5" s="1"/>
  <c r="AC710" i="5"/>
  <c r="B711" i="5"/>
  <c r="T711" i="5" s="1"/>
  <c r="AC711" i="5"/>
  <c r="B712" i="5"/>
  <c r="T712" i="5" s="1"/>
  <c r="AC712" i="5"/>
  <c r="B713" i="5"/>
  <c r="T713" i="5" s="1"/>
  <c r="AC713" i="5"/>
  <c r="B714" i="5"/>
  <c r="T714" i="5" s="1"/>
  <c r="AC714" i="5"/>
  <c r="B715" i="5"/>
  <c r="T715" i="5" s="1"/>
  <c r="AC715" i="5"/>
  <c r="B716" i="5"/>
  <c r="T716" i="5" s="1"/>
  <c r="AC716" i="5"/>
  <c r="B717" i="5"/>
  <c r="T717" i="5" s="1"/>
  <c r="AC717" i="5"/>
  <c r="B718" i="5"/>
  <c r="T718" i="5" s="1"/>
  <c r="AC718" i="5"/>
  <c r="B719" i="5"/>
  <c r="T719" i="5" s="1"/>
  <c r="AC719" i="5"/>
  <c r="B720" i="5"/>
  <c r="T720" i="5" s="1"/>
  <c r="AC720" i="5"/>
  <c r="B721" i="5"/>
  <c r="T721" i="5" s="1"/>
  <c r="AC721" i="5"/>
  <c r="B722" i="5"/>
  <c r="T722" i="5" s="1"/>
  <c r="AC722" i="5"/>
  <c r="B723" i="5"/>
  <c r="T723" i="5" s="1"/>
  <c r="AC723" i="5"/>
  <c r="B724" i="5"/>
  <c r="T724" i="5" s="1"/>
  <c r="AC724" i="5"/>
  <c r="B725" i="5"/>
  <c r="T725" i="5" s="1"/>
  <c r="AC725" i="5"/>
  <c r="B726" i="5"/>
  <c r="T726" i="5" s="1"/>
  <c r="AC726" i="5"/>
  <c r="B727" i="5"/>
  <c r="T727" i="5" s="1"/>
  <c r="AC727" i="5"/>
  <c r="B728" i="5"/>
  <c r="T728" i="5" s="1"/>
  <c r="AC728" i="5"/>
  <c r="B729" i="5"/>
  <c r="T729" i="5" s="1"/>
  <c r="AC729" i="5"/>
  <c r="B730" i="5"/>
  <c r="T730" i="5" s="1"/>
  <c r="AC730" i="5"/>
  <c r="B731" i="5"/>
  <c r="T731" i="5" s="1"/>
  <c r="AC731" i="5"/>
  <c r="B732" i="5"/>
  <c r="T732" i="5" s="1"/>
  <c r="AC732" i="5"/>
  <c r="B733" i="5"/>
  <c r="T733" i="5" s="1"/>
  <c r="AC733" i="5"/>
  <c r="B734" i="5"/>
  <c r="T734" i="5" s="1"/>
  <c r="AC734" i="5"/>
  <c r="B735" i="5"/>
  <c r="T735" i="5" s="1"/>
  <c r="AC735" i="5"/>
  <c r="B736" i="5"/>
  <c r="T736" i="5" s="1"/>
  <c r="AC736" i="5"/>
  <c r="B737" i="5"/>
  <c r="T737" i="5" s="1"/>
  <c r="AC737" i="5"/>
  <c r="B738" i="5"/>
  <c r="T738" i="5" s="1"/>
  <c r="AC738" i="5"/>
  <c r="B739" i="5"/>
  <c r="T739" i="5" s="1"/>
  <c r="AC739" i="5"/>
  <c r="B740" i="5"/>
  <c r="T740" i="5" s="1"/>
  <c r="AC740" i="5"/>
  <c r="B741" i="5"/>
  <c r="T741" i="5" s="1"/>
  <c r="AC741" i="5"/>
  <c r="B742" i="5"/>
  <c r="T742" i="5" s="1"/>
  <c r="AC742" i="5"/>
  <c r="B743" i="5"/>
  <c r="T743" i="5" s="1"/>
  <c r="AC743" i="5"/>
  <c r="B744" i="5"/>
  <c r="T744" i="5" s="1"/>
  <c r="AC744" i="5"/>
  <c r="B745" i="5"/>
  <c r="T745" i="5" s="1"/>
  <c r="AC745" i="5"/>
  <c r="B746" i="5"/>
  <c r="T746" i="5" s="1"/>
  <c r="AC746" i="5"/>
  <c r="B747" i="5"/>
  <c r="T747" i="5" s="1"/>
  <c r="AC747" i="5"/>
  <c r="B748" i="5"/>
  <c r="T748" i="5" s="1"/>
  <c r="AC748" i="5"/>
  <c r="B749" i="5"/>
  <c r="T749" i="5" s="1"/>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s="1"/>
  <c r="B796" i="5"/>
  <c r="T796" i="5" s="1"/>
  <c r="B797" i="5"/>
  <c r="T797" i="5" s="1"/>
  <c r="B798" i="5"/>
  <c r="T798" i="5" s="1"/>
  <c r="B799" i="5"/>
  <c r="T799" i="5" s="1"/>
  <c r="B800" i="5"/>
  <c r="T800" i="5" s="1"/>
  <c r="B801" i="5"/>
  <c r="T801" i="5" s="1"/>
  <c r="B802" i="5"/>
  <c r="T802" i="5" s="1"/>
  <c r="B803" i="5"/>
  <c r="T803" i="5" s="1"/>
  <c r="B804" i="5"/>
  <c r="T804" i="5" s="1"/>
  <c r="B805" i="5"/>
  <c r="T805" i="5" s="1"/>
  <c r="B806" i="5"/>
  <c r="T806" i="5" s="1"/>
  <c r="B807" i="5"/>
  <c r="T807" i="5" s="1"/>
  <c r="B808" i="5"/>
  <c r="T808" i="5" s="1"/>
  <c r="B809" i="5"/>
  <c r="T809" i="5" s="1"/>
  <c r="B810" i="5"/>
  <c r="T810" i="5" s="1"/>
  <c r="B811" i="5"/>
  <c r="T811" i="5" s="1"/>
  <c r="B812" i="5"/>
  <c r="T812" i="5" s="1"/>
  <c r="B813" i="5"/>
  <c r="T813" i="5" s="1"/>
  <c r="B814" i="5"/>
  <c r="T814" i="5" s="1"/>
  <c r="B815" i="5"/>
  <c r="T815" i="5" s="1"/>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T828" i="5" s="1"/>
  <c r="B829" i="5"/>
  <c r="T829" i="5" s="1"/>
  <c r="B830" i="5"/>
  <c r="T830" i="5" s="1"/>
  <c r="B831" i="5"/>
  <c r="T831" i="5" s="1"/>
  <c r="B832" i="5"/>
  <c r="T832" i="5" s="1"/>
  <c r="B833" i="5"/>
  <c r="T833" i="5" s="1"/>
  <c r="B834" i="5"/>
  <c r="T834" i="5" s="1"/>
  <c r="B835" i="5"/>
  <c r="T835" i="5" s="1"/>
  <c r="B836" i="5"/>
  <c r="T836" i="5" s="1"/>
  <c r="B837" i="5"/>
  <c r="T837" i="5" s="1"/>
  <c r="B838" i="5"/>
  <c r="T838" i="5" s="1"/>
  <c r="B839" i="5"/>
  <c r="T839" i="5" s="1"/>
  <c r="B840" i="5"/>
  <c r="T840" i="5" s="1"/>
  <c r="B841" i="5"/>
  <c r="T841" i="5" s="1"/>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s="1"/>
  <c r="B855" i="5"/>
  <c r="T855" i="5" s="1"/>
  <c r="B856" i="5"/>
  <c r="T856" i="5" s="1"/>
  <c r="B857" i="5"/>
  <c r="T857" i="5" s="1"/>
  <c r="B858" i="5"/>
  <c r="T858" i="5" s="1"/>
  <c r="B859" i="5"/>
  <c r="T859" i="5" s="1"/>
  <c r="B860" i="5"/>
  <c r="T860" i="5" s="1"/>
  <c r="B861" i="5"/>
  <c r="T861" i="5" s="1"/>
  <c r="B862" i="5"/>
  <c r="T862" i="5" s="1"/>
  <c r="B863" i="5"/>
  <c r="T863" i="5" s="1"/>
  <c r="B864" i="5"/>
  <c r="T864" i="5" s="1"/>
  <c r="B865" i="5"/>
  <c r="T865" i="5" s="1"/>
  <c r="B866" i="5"/>
  <c r="T866" i="5" s="1"/>
  <c r="B867" i="5"/>
  <c r="T867" i="5" s="1"/>
  <c r="B868" i="5"/>
  <c r="T868" i="5" s="1"/>
  <c r="B869" i="5"/>
  <c r="T869" i="5" s="1"/>
  <c r="B870" i="5"/>
  <c r="T870" i="5" s="1"/>
  <c r="B871" i="5"/>
  <c r="T871" i="5" s="1"/>
  <c r="B872" i="5"/>
  <c r="T872" i="5" s="1"/>
  <c r="B873" i="5"/>
  <c r="T873" i="5" s="1"/>
  <c r="B874" i="5"/>
  <c r="T874" i="5" s="1"/>
  <c r="B875" i="5"/>
  <c r="T875" i="5" s="1"/>
  <c r="B876" i="5"/>
  <c r="T876" i="5" s="1"/>
  <c r="B877" i="5"/>
  <c r="T877" i="5" s="1"/>
  <c r="B878" i="5"/>
  <c r="T878" i="5" s="1"/>
  <c r="B879" i="5"/>
  <c r="T879" i="5" s="1"/>
  <c r="B880" i="5"/>
  <c r="T880" i="5" s="1"/>
  <c r="B881" i="5"/>
  <c r="T881" i="5" s="1"/>
  <c r="B882" i="5"/>
  <c r="T882" i="5" s="1"/>
  <c r="B883" i="5"/>
  <c r="T883" i="5" s="1"/>
  <c r="B884" i="5"/>
  <c r="T884" i="5" s="1"/>
  <c r="B885" i="5"/>
  <c r="T885" i="5" s="1"/>
  <c r="B886" i="5"/>
  <c r="T886" i="5" s="1"/>
  <c r="B887" i="5"/>
  <c r="T887" i="5" s="1"/>
  <c r="B888" i="5"/>
  <c r="T888" i="5" s="1"/>
  <c r="B889" i="5"/>
  <c r="T889" i="5" s="1"/>
  <c r="B890" i="5"/>
  <c r="T890" i="5" s="1"/>
  <c r="B891" i="5"/>
  <c r="T891" i="5" s="1"/>
  <c r="B892" i="5"/>
  <c r="T892" i="5" s="1"/>
  <c r="B893" i="5"/>
  <c r="T893" i="5" s="1"/>
  <c r="B894" i="5"/>
  <c r="T894" i="5" s="1"/>
  <c r="B895" i="5"/>
  <c r="T895" i="5" s="1"/>
  <c r="B896" i="5"/>
  <c r="T896" i="5" s="1"/>
  <c r="B897" i="5"/>
  <c r="T897" i="5" s="1"/>
  <c r="B898" i="5"/>
  <c r="T898" i="5" s="1"/>
  <c r="B899" i="5"/>
  <c r="T899" i="5" s="1"/>
  <c r="B900" i="5"/>
  <c r="T900" i="5" s="1"/>
  <c r="B901" i="5"/>
  <c r="T901" i="5" s="1"/>
  <c r="B902" i="5"/>
  <c r="T902" i="5" s="1"/>
  <c r="B903" i="5"/>
  <c r="T903" i="5" s="1"/>
  <c r="B904" i="5"/>
  <c r="T904" i="5" s="1"/>
  <c r="B905" i="5"/>
  <c r="T905" i="5" s="1"/>
  <c r="B906" i="5"/>
  <c r="T906" i="5" s="1"/>
  <c r="B907" i="5"/>
  <c r="T907" i="5" s="1"/>
  <c r="B908" i="5"/>
  <c r="T908" i="5" s="1"/>
  <c r="B909" i="5"/>
  <c r="T909" i="5" s="1"/>
  <c r="B910" i="5"/>
  <c r="T910" i="5" s="1"/>
  <c r="B911" i="5"/>
  <c r="T911" i="5" s="1"/>
  <c r="B912" i="5"/>
  <c r="T912" i="5" s="1"/>
  <c r="B913" i="5"/>
  <c r="T913" i="5" s="1"/>
  <c r="B914" i="5"/>
  <c r="T914" i="5" s="1"/>
  <c r="B915" i="5"/>
  <c r="T915" i="5" s="1"/>
  <c r="B916" i="5"/>
  <c r="T916" i="5" s="1"/>
  <c r="B917" i="5"/>
  <c r="T917" i="5" s="1"/>
  <c r="B918" i="5"/>
  <c r="T918" i="5" s="1"/>
  <c r="B919" i="5"/>
  <c r="T919" i="5" s="1"/>
  <c r="B920" i="5"/>
  <c r="T920" i="5" s="1"/>
  <c r="B921" i="5"/>
  <c r="T921" i="5" s="1"/>
  <c r="B922" i="5"/>
  <c r="T922" i="5" s="1"/>
  <c r="B923" i="5"/>
  <c r="T923" i="5" s="1"/>
  <c r="B924" i="5"/>
  <c r="T924" i="5" s="1"/>
  <c r="B925" i="5"/>
  <c r="T925" i="5" s="1"/>
  <c r="B926" i="5"/>
  <c r="T926" i="5" s="1"/>
  <c r="B927" i="5"/>
  <c r="T927" i="5" s="1"/>
  <c r="B928" i="5"/>
  <c r="T928" i="5" s="1"/>
  <c r="B929" i="5"/>
  <c r="T929" i="5" s="1"/>
  <c r="B930" i="5"/>
  <c r="T930" i="5" s="1"/>
  <c r="B931" i="5"/>
  <c r="T931" i="5" s="1"/>
  <c r="B932" i="5"/>
  <c r="T932" i="5" s="1"/>
  <c r="B933" i="5"/>
  <c r="T933" i="5" s="1"/>
  <c r="B934" i="5"/>
  <c r="T934" i="5" s="1"/>
  <c r="B935" i="5"/>
  <c r="T935" i="5" s="1"/>
  <c r="B936" i="5"/>
  <c r="T936" i="5" s="1"/>
  <c r="B937" i="5"/>
  <c r="T937" i="5" s="1"/>
  <c r="B938" i="5"/>
  <c r="T938" i="5" s="1"/>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s="1"/>
  <c r="B951" i="5"/>
  <c r="T951" i="5" s="1"/>
  <c r="B952" i="5"/>
  <c r="T952" i="5" s="1"/>
  <c r="B953" i="5"/>
  <c r="T953" i="5" s="1"/>
  <c r="B954" i="5"/>
  <c r="T954" i="5" s="1"/>
  <c r="B955" i="5"/>
  <c r="T955" i="5" s="1"/>
  <c r="B956" i="5"/>
  <c r="T956" i="5" s="1"/>
  <c r="B957" i="5"/>
  <c r="T957" i="5" s="1"/>
  <c r="B958" i="5"/>
  <c r="T958" i="5" s="1"/>
  <c r="B959" i="5"/>
  <c r="T959" i="5" s="1"/>
  <c r="B960" i="5"/>
  <c r="T960" i="5" s="1"/>
  <c r="B961" i="5"/>
  <c r="T961" i="5" s="1"/>
  <c r="B962" i="5"/>
  <c r="T962" i="5" s="1"/>
  <c r="B963" i="5"/>
  <c r="T963" i="5" s="1"/>
  <c r="B964" i="5"/>
  <c r="T964" i="5" s="1"/>
  <c r="B965" i="5"/>
  <c r="T965" i="5" s="1"/>
  <c r="B966" i="5"/>
  <c r="T966" i="5" s="1"/>
  <c r="B967" i="5"/>
  <c r="T967" i="5" s="1"/>
  <c r="B968" i="5"/>
  <c r="T968" i="5" s="1"/>
  <c r="B969" i="5"/>
  <c r="T969" i="5" s="1"/>
  <c r="B970" i="5"/>
  <c r="T970" i="5" s="1"/>
  <c r="B971" i="5"/>
  <c r="T971" i="5" s="1"/>
  <c r="B972" i="5"/>
  <c r="T972" i="5" s="1"/>
  <c r="B973" i="5"/>
  <c r="T973" i="5" s="1"/>
  <c r="B974" i="5"/>
  <c r="T974" i="5" s="1"/>
  <c r="B975" i="5"/>
  <c r="T975" i="5" s="1"/>
  <c r="B976" i="5"/>
  <c r="T976" i="5" s="1"/>
  <c r="B977" i="5"/>
  <c r="T977" i="5" s="1"/>
  <c r="B978" i="5"/>
  <c r="T978" i="5" s="1"/>
  <c r="B979" i="5"/>
  <c r="T979" i="5" s="1"/>
  <c r="B980" i="5"/>
  <c r="T980" i="5" s="1"/>
  <c r="B981" i="5"/>
  <c r="T981" i="5" s="1"/>
  <c r="B982" i="5"/>
  <c r="T982" i="5" s="1"/>
  <c r="B983" i="5"/>
  <c r="T983" i="5" s="1"/>
  <c r="B984" i="5"/>
  <c r="T984" i="5" s="1"/>
  <c r="B985" i="5"/>
  <c r="T985" i="5" s="1"/>
  <c r="B986" i="5"/>
  <c r="T986" i="5" s="1"/>
  <c r="B987" i="5"/>
  <c r="T987" i="5" s="1"/>
  <c r="B988" i="5"/>
  <c r="T988" i="5" s="1"/>
  <c r="B989" i="5"/>
  <c r="T989" i="5" s="1"/>
  <c r="B990" i="5"/>
  <c r="T990" i="5" s="1"/>
  <c r="B991" i="5"/>
  <c r="T991" i="5" s="1"/>
  <c r="B992" i="5"/>
  <c r="T992" i="5" s="1"/>
  <c r="B993" i="5"/>
  <c r="T993" i="5" s="1"/>
  <c r="B994" i="5"/>
  <c r="T994" i="5" s="1"/>
  <c r="B995" i="5"/>
  <c r="T995" i="5" s="1"/>
  <c r="B996" i="5"/>
  <c r="T996" i="5" s="1"/>
  <c r="B997" i="5"/>
  <c r="T997" i="5" s="1"/>
  <c r="B998" i="5"/>
  <c r="T998" i="5" s="1"/>
  <c r="B999" i="5"/>
  <c r="T999" i="5" s="1"/>
  <c r="B1000" i="5"/>
  <c r="T1000" i="5" s="1"/>
  <c r="B1001" i="5"/>
  <c r="T1001" i="5" s="1"/>
  <c r="B1002" i="5"/>
  <c r="T1002" i="5" s="1"/>
  <c r="B1003" i="5"/>
  <c r="T1003" i="5" s="1"/>
  <c r="B1004" i="5"/>
  <c r="T1004" i="5" s="1"/>
  <c r="B1005" i="5"/>
  <c r="T1005" i="5" s="1"/>
  <c r="B1006" i="5"/>
  <c r="T1006" i="5" s="1"/>
  <c r="B1007" i="5"/>
  <c r="T1007" i="5" s="1"/>
  <c r="B1008" i="5"/>
  <c r="T1008" i="5" s="1"/>
  <c r="B1009" i="5"/>
  <c r="T1009" i="5" s="1"/>
  <c r="B1010" i="5"/>
  <c r="T1010" i="5" s="1"/>
  <c r="B1011" i="5"/>
  <c r="T1011" i="5" s="1"/>
  <c r="B1012" i="5"/>
  <c r="T1012" i="5" s="1"/>
  <c r="B1013" i="5"/>
  <c r="T1013" i="5" s="1"/>
  <c r="B1014" i="5"/>
  <c r="T1014" i="5" s="1"/>
  <c r="B1015" i="5"/>
  <c r="T1015" i="5" s="1"/>
  <c r="B1016" i="5"/>
  <c r="T1016" i="5" s="1"/>
  <c r="B1017" i="5"/>
  <c r="T1017" i="5" s="1"/>
  <c r="B1018" i="5"/>
  <c r="T1018" i="5" s="1"/>
  <c r="B1019" i="5"/>
  <c r="T1019" i="5" s="1"/>
  <c r="B1020" i="5"/>
  <c r="T1020" i="5" s="1"/>
  <c r="B1021" i="5"/>
  <c r="T1021" i="5" s="1"/>
  <c r="B1022" i="5"/>
  <c r="T1022" i="5" s="1"/>
  <c r="B1023" i="5"/>
  <c r="T1023" i="5" s="1"/>
  <c r="B1024" i="5"/>
  <c r="T1024" i="5" s="1"/>
  <c r="B1025" i="5"/>
  <c r="T1025" i="5" s="1"/>
  <c r="B1026" i="5"/>
  <c r="T1026" i="5" s="1"/>
  <c r="B1027" i="5"/>
  <c r="T1027" i="5" s="1"/>
  <c r="B1028" i="5"/>
  <c r="T1028" i="5" s="1"/>
  <c r="B1029" i="5"/>
  <c r="T1029" i="5" s="1"/>
  <c r="B1030" i="5"/>
  <c r="T1030" i="5" s="1"/>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T1042" i="5" s="1"/>
  <c r="B1043" i="5"/>
  <c r="T1043" i="5" s="1"/>
  <c r="B1044" i="5"/>
  <c r="T1044" i="5" s="1"/>
  <c r="B1045" i="5"/>
  <c r="T1045" i="5" s="1"/>
  <c r="B1046" i="5"/>
  <c r="T1046" i="5" s="1"/>
  <c r="B1047" i="5"/>
  <c r="T1047" i="5" s="1"/>
  <c r="B1048" i="5"/>
  <c r="T1048" i="5" s="1"/>
  <c r="B1049" i="5"/>
  <c r="T1049" i="5" s="1"/>
  <c r="B1050" i="5"/>
  <c r="T1050" i="5" s="1"/>
  <c r="B1051" i="5"/>
  <c r="T1051" i="5" s="1"/>
  <c r="B1052" i="5"/>
  <c r="T1052" i="5" s="1"/>
  <c r="B1053" i="5"/>
  <c r="T1053" i="5" s="1"/>
  <c r="B1054" i="5"/>
  <c r="T1054" i="5" s="1"/>
  <c r="B1055" i="5"/>
  <c r="T1055" i="5" s="1"/>
  <c r="B1056" i="5"/>
  <c r="T1056" i="5" s="1"/>
  <c r="B1057" i="5"/>
  <c r="T1057" i="5" s="1"/>
  <c r="B1058" i="5"/>
  <c r="T1058" i="5" s="1"/>
  <c r="B1059" i="5"/>
  <c r="T1059" i="5" s="1"/>
  <c r="B1060" i="5"/>
  <c r="T1060" i="5" s="1"/>
  <c r="B1061" i="5"/>
  <c r="T1061" i="5" s="1"/>
  <c r="B1062" i="5"/>
  <c r="T1062" i="5" s="1"/>
  <c r="B1063" i="5"/>
  <c r="T1063" i="5" s="1"/>
  <c r="B1064" i="5"/>
  <c r="T1064" i="5" s="1"/>
  <c r="B1065" i="5"/>
  <c r="T1065" i="5" s="1"/>
  <c r="B1066" i="5"/>
  <c r="T1066" i="5" s="1"/>
  <c r="B1067" i="5"/>
  <c r="T1067" i="5" s="1"/>
  <c r="B1068" i="5"/>
  <c r="T1068" i="5" s="1"/>
  <c r="B1069" i="5"/>
  <c r="T1069" i="5" s="1"/>
  <c r="B1070" i="5"/>
  <c r="T1070" i="5" s="1"/>
  <c r="B1071" i="5"/>
  <c r="T1071" i="5" s="1"/>
  <c r="B1072" i="5"/>
  <c r="T1072" i="5" s="1"/>
  <c r="B1073" i="5"/>
  <c r="T1073" i="5" s="1"/>
  <c r="B1074" i="5"/>
  <c r="T1074" i="5" s="1"/>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s="1"/>
  <c r="B1086" i="5"/>
  <c r="T1086" i="5" s="1"/>
  <c r="B1087" i="5"/>
  <c r="T1087" i="5" s="1"/>
  <c r="B1088" i="5"/>
  <c r="T1088" i="5" s="1"/>
  <c r="B1089" i="5"/>
  <c r="T1089" i="5" s="1"/>
  <c r="B1090" i="5"/>
  <c r="T1090" i="5" s="1"/>
  <c r="B1091" i="5"/>
  <c r="T1091" i="5" s="1"/>
  <c r="B1092" i="5"/>
  <c r="T1092" i="5" s="1"/>
  <c r="B1093" i="5"/>
  <c r="T1093" i="5" s="1"/>
  <c r="B1094" i="5"/>
  <c r="T1094" i="5" s="1"/>
  <c r="B1095" i="5"/>
  <c r="T1095" i="5" s="1"/>
  <c r="B1096" i="5"/>
  <c r="T1096" i="5" s="1"/>
  <c r="B1097" i="5"/>
  <c r="T1097" i="5" s="1"/>
  <c r="B1098" i="5"/>
  <c r="T1098" i="5" s="1"/>
  <c r="B1099" i="5"/>
  <c r="T1099" i="5" s="1"/>
  <c r="B1100" i="5"/>
  <c r="T1100" i="5" s="1"/>
  <c r="B1101" i="5"/>
  <c r="T1101" i="5" s="1"/>
  <c r="B1102" i="5"/>
  <c r="T1102" i="5" s="1"/>
  <c r="B1103" i="5"/>
  <c r="T1103" i="5" s="1"/>
  <c r="B1104" i="5"/>
  <c r="T1104" i="5" s="1"/>
  <c r="B1105" i="5"/>
  <c r="T1105" i="5" s="1"/>
  <c r="B1106" i="5"/>
  <c r="T1106" i="5" s="1"/>
  <c r="B1107" i="5"/>
  <c r="T1107" i="5" s="1"/>
  <c r="B1108" i="5"/>
  <c r="T1108" i="5" s="1"/>
  <c r="B1109" i="5"/>
  <c r="T1109" i="5" s="1"/>
  <c r="B1110" i="5"/>
  <c r="T1110" i="5" s="1"/>
  <c r="B1111" i="5"/>
  <c r="T1111" i="5" s="1"/>
  <c r="B1112" i="5"/>
  <c r="T1112" i="5" s="1"/>
  <c r="B1113" i="5"/>
  <c r="T1113" i="5" s="1"/>
  <c r="B1114" i="5"/>
  <c r="T1114" i="5" s="1"/>
  <c r="B1115" i="5"/>
  <c r="T1115" i="5" s="1"/>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s="1"/>
  <c r="B1141" i="5"/>
  <c r="T1141" i="5" s="1"/>
  <c r="B1142" i="5"/>
  <c r="T1142" i="5" s="1"/>
  <c r="B1143" i="5"/>
  <c r="T1143" i="5" s="1"/>
  <c r="B1144" i="5"/>
  <c r="T1144" i="5" s="1"/>
  <c r="B1145" i="5"/>
  <c r="T1145" i="5" s="1"/>
  <c r="B1146" i="5"/>
  <c r="T1146" i="5" s="1"/>
  <c r="B1147" i="5"/>
  <c r="T1147" i="5" s="1"/>
  <c r="B1148" i="5"/>
  <c r="T1148" i="5" s="1"/>
  <c r="B1149" i="5"/>
  <c r="T1149" i="5" s="1"/>
  <c r="B1150" i="5"/>
  <c r="T1150" i="5" s="1"/>
  <c r="B1151" i="5"/>
  <c r="T1151" i="5" s="1"/>
  <c r="B1152" i="5"/>
  <c r="T1152" i="5" s="1"/>
  <c r="B1153" i="5"/>
  <c r="T1153" i="5" s="1"/>
  <c r="B1154" i="5"/>
  <c r="T1154" i="5" s="1"/>
  <c r="B1155" i="5"/>
  <c r="T1155" i="5" s="1"/>
  <c r="B1156" i="5"/>
  <c r="T1156" i="5" s="1"/>
  <c r="B1157" i="5"/>
  <c r="T1157" i="5" s="1"/>
  <c r="B1158" i="5"/>
  <c r="T1158" i="5" s="1"/>
  <c r="B1159" i="5"/>
  <c r="T1159" i="5" s="1"/>
  <c r="B1160" i="5"/>
  <c r="T1160" i="5" s="1"/>
  <c r="B1161" i="5"/>
  <c r="T1161" i="5" s="1"/>
  <c r="B1162" i="5"/>
  <c r="T1162" i="5" s="1"/>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T1175" i="5" s="1"/>
  <c r="B1176" i="5"/>
  <c r="T1176" i="5" s="1"/>
  <c r="B1177" i="5"/>
  <c r="T1177" i="5" s="1"/>
  <c r="B1178" i="5"/>
  <c r="T1178" i="5" s="1"/>
  <c r="B1179" i="5"/>
  <c r="T1179" i="5" s="1"/>
  <c r="B1180" i="5"/>
  <c r="T1180" i="5" s="1"/>
  <c r="B1181" i="5"/>
  <c r="T1181" i="5" s="1"/>
  <c r="B1182" i="5"/>
  <c r="T1182" i="5" s="1"/>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T1246" i="5" s="1"/>
  <c r="B1247" i="5"/>
  <c r="T1247" i="5" s="1"/>
  <c r="B1248" i="5"/>
  <c r="T1248" i="5" s="1"/>
  <c r="B1249" i="5"/>
  <c r="T1249" i="5" s="1"/>
  <c r="B1250" i="5"/>
  <c r="T1250" i="5" s="1"/>
  <c r="B1251" i="5"/>
  <c r="T1251" i="5" s="1"/>
  <c r="B1252" i="5"/>
  <c r="T1252" i="5" s="1"/>
  <c r="B1253" i="5"/>
  <c r="T1253" i="5" s="1"/>
  <c r="B1254" i="5"/>
  <c r="T1254" i="5" s="1"/>
  <c r="B1255" i="5"/>
  <c r="T1255" i="5" s="1"/>
  <c r="B1256" i="5"/>
  <c r="T1256" i="5" s="1"/>
  <c r="B1257" i="5"/>
  <c r="T1257" i="5" s="1"/>
  <c r="B1258" i="5"/>
  <c r="T1258" i="5" s="1"/>
  <c r="B1259" i="5"/>
  <c r="T1259" i="5" s="1"/>
  <c r="B1260" i="5"/>
  <c r="T1260" i="5" s="1"/>
  <c r="B1261" i="5"/>
  <c r="T1261" i="5" s="1"/>
  <c r="B1262" i="5"/>
  <c r="T1262" i="5" s="1"/>
  <c r="B1263" i="5"/>
  <c r="T1263" i="5" s="1"/>
  <c r="B1264" i="5"/>
  <c r="T1264" i="5" s="1"/>
  <c r="B1265" i="5"/>
  <c r="T1265" i="5" s="1"/>
  <c r="B1266" i="5"/>
  <c r="T1266" i="5" s="1"/>
  <c r="B1267" i="5"/>
  <c r="T1267" i="5" s="1"/>
  <c r="B1268" i="5"/>
  <c r="T1268" i="5" s="1"/>
  <c r="B1269" i="5"/>
  <c r="T1269" i="5" s="1"/>
  <c r="B1270" i="5"/>
  <c r="T1270" i="5" s="1"/>
  <c r="B1271" i="5"/>
  <c r="T1271" i="5" s="1"/>
  <c r="B1272" i="5"/>
  <c r="T1272" i="5" s="1"/>
  <c r="B1273" i="5"/>
  <c r="T1273" i="5" s="1"/>
  <c r="B1274" i="5"/>
  <c r="T1274" i="5" s="1"/>
  <c r="B1275" i="5"/>
  <c r="T1275" i="5" s="1"/>
  <c r="B1276" i="5"/>
  <c r="T1276" i="5" s="1"/>
  <c r="B1277" i="5"/>
  <c r="T1277" i="5" s="1"/>
  <c r="B1278" i="5"/>
  <c r="T1278" i="5" s="1"/>
  <c r="B1279" i="5"/>
  <c r="T1279" i="5" s="1"/>
  <c r="B1280" i="5"/>
  <c r="T1280" i="5" s="1"/>
  <c r="B1281" i="5"/>
  <c r="T1281" i="5" s="1"/>
  <c r="B1282" i="5"/>
  <c r="T1282" i="5" s="1"/>
  <c r="B1283" i="5"/>
  <c r="T1283" i="5" s="1"/>
  <c r="B1284" i="5"/>
  <c r="T1284" i="5" s="1"/>
  <c r="B1285" i="5"/>
  <c r="T1285" i="5" s="1"/>
  <c r="B1286" i="5"/>
  <c r="T1286" i="5" s="1"/>
  <c r="B1287" i="5"/>
  <c r="T1287" i="5" s="1"/>
  <c r="B1288" i="5"/>
  <c r="T1288" i="5" s="1"/>
  <c r="B1289" i="5"/>
  <c r="T1289" i="5" s="1"/>
  <c r="B1290" i="5"/>
  <c r="T1290" i="5" s="1"/>
  <c r="B1291" i="5"/>
  <c r="T1291" i="5" s="1"/>
  <c r="B1292" i="5"/>
  <c r="T1292" i="5" s="1"/>
  <c r="B1293" i="5"/>
  <c r="T1293" i="5" s="1"/>
  <c r="B1294" i="5"/>
  <c r="T1294" i="5" s="1"/>
  <c r="B1295" i="5"/>
  <c r="T1295" i="5" s="1"/>
  <c r="B1296" i="5"/>
  <c r="T1296" i="5" s="1"/>
  <c r="B1297" i="5"/>
  <c r="T1297" i="5" s="1"/>
  <c r="B1298" i="5"/>
  <c r="T1298" i="5" s="1"/>
  <c r="B1299" i="5"/>
  <c r="T1299" i="5" s="1"/>
  <c r="B1300" i="5"/>
  <c r="T1300" i="5" s="1"/>
  <c r="B1301" i="5"/>
  <c r="T1301" i="5" s="1"/>
  <c r="B1302" i="5"/>
  <c r="T1302" i="5" s="1"/>
  <c r="B1303" i="5"/>
  <c r="T1303" i="5" s="1"/>
  <c r="B1304" i="5"/>
  <c r="T1304" i="5" s="1"/>
  <c r="B1305" i="5"/>
  <c r="T1305" i="5" s="1"/>
  <c r="B1306" i="5"/>
  <c r="T1306" i="5" s="1"/>
  <c r="B1307" i="5"/>
  <c r="T1307" i="5" s="1"/>
  <c r="B1308" i="5"/>
  <c r="T1308" i="5" s="1"/>
  <c r="B1309" i="5"/>
  <c r="T1309" i="5" s="1"/>
  <c r="B1310" i="5"/>
  <c r="T1310" i="5" s="1"/>
  <c r="B1311" i="5"/>
  <c r="T1311" i="5" s="1"/>
  <c r="B1312" i="5"/>
  <c r="T1312" i="5" s="1"/>
  <c r="B1313" i="5"/>
  <c r="T1313" i="5" s="1"/>
  <c r="B1314" i="5"/>
  <c r="T1314" i="5" s="1"/>
  <c r="B1315" i="5"/>
  <c r="T1315" i="5" s="1"/>
  <c r="B1316" i="5"/>
  <c r="T1316" i="5" s="1"/>
  <c r="B1317" i="5"/>
  <c r="T1317" i="5" s="1"/>
  <c r="B1318" i="5"/>
  <c r="T1318" i="5" s="1"/>
  <c r="B1319" i="5"/>
  <c r="T1319" i="5" s="1"/>
  <c r="B1320" i="5"/>
  <c r="T1320" i="5" s="1"/>
  <c r="B1321" i="5"/>
  <c r="T1321" i="5" s="1"/>
  <c r="B1322" i="5"/>
  <c r="T1322" i="5" s="1"/>
  <c r="B1323" i="5"/>
  <c r="T1323" i="5" s="1"/>
  <c r="B1324" i="5"/>
  <c r="T1324" i="5" s="1"/>
  <c r="B1325" i="5"/>
  <c r="T1325" i="5" s="1"/>
  <c r="B1326" i="5"/>
  <c r="T1326" i="5" s="1"/>
  <c r="B1327" i="5"/>
  <c r="T1327" i="5" s="1"/>
  <c r="B1328" i="5"/>
  <c r="T1328" i="5" s="1"/>
  <c r="B1329" i="5"/>
  <c r="T1329" i="5" s="1"/>
  <c r="B1330" i="5"/>
  <c r="T1330" i="5" s="1"/>
  <c r="B1331" i="5"/>
  <c r="T1331" i="5" s="1"/>
  <c r="B1332" i="5"/>
  <c r="T1332" i="5" s="1"/>
  <c r="B1333" i="5"/>
  <c r="T1333" i="5" s="1"/>
  <c r="B1334" i="5"/>
  <c r="T1334" i="5" s="1"/>
  <c r="B1335" i="5"/>
  <c r="T1335" i="5" s="1"/>
  <c r="B1336" i="5"/>
  <c r="T1336" i="5" s="1"/>
  <c r="B1337" i="5"/>
  <c r="T1337" i="5" s="1"/>
  <c r="B1338" i="5"/>
  <c r="T1338" i="5" s="1"/>
  <c r="B1339" i="5"/>
  <c r="T1339" i="5" s="1"/>
  <c r="B1340" i="5"/>
  <c r="T1340" i="5" s="1"/>
  <c r="B1341" i="5"/>
  <c r="T1341" i="5" s="1"/>
  <c r="B1342" i="5"/>
  <c r="T1342" i="5" s="1"/>
  <c r="B1343" i="5"/>
  <c r="T1343" i="5" s="1"/>
  <c r="B1344" i="5"/>
  <c r="T1344" i="5" s="1"/>
  <c r="B1345" i="5"/>
  <c r="T1345" i="5" s="1"/>
  <c r="B1346" i="5"/>
  <c r="T1346" i="5" s="1"/>
  <c r="B1347" i="5"/>
  <c r="T1347" i="5" s="1"/>
  <c r="B1348" i="5"/>
  <c r="T1348" i="5" s="1"/>
  <c r="B1349" i="5"/>
  <c r="T1349" i="5" s="1"/>
  <c r="B1350" i="5"/>
  <c r="T1350" i="5" s="1"/>
  <c r="B1351" i="5"/>
  <c r="T1351" i="5" s="1"/>
  <c r="B1352" i="5"/>
  <c r="T1352" i="5" s="1"/>
  <c r="B1353" i="5"/>
  <c r="T1353" i="5" s="1"/>
  <c r="B1354" i="5"/>
  <c r="T1354" i="5" s="1"/>
  <c r="B1355" i="5"/>
  <c r="T1355" i="5" s="1"/>
  <c r="B1356" i="5"/>
  <c r="T1356" i="5" s="1"/>
  <c r="B1357" i="5"/>
  <c r="T1357" i="5" s="1"/>
  <c r="B1358" i="5"/>
  <c r="T1358" i="5" s="1"/>
  <c r="B1359" i="5"/>
  <c r="T1359" i="5" s="1"/>
  <c r="B1360" i="5"/>
  <c r="T1360" i="5" s="1"/>
  <c r="B1361" i="5"/>
  <c r="T1361" i="5" s="1"/>
  <c r="B1362" i="5"/>
  <c r="T1362" i="5" s="1"/>
  <c r="B1363" i="5"/>
  <c r="T1363" i="5" s="1"/>
  <c r="B1364" i="5"/>
  <c r="T1364" i="5" s="1"/>
  <c r="B1365" i="5"/>
  <c r="T1365" i="5" s="1"/>
  <c r="B1366" i="5"/>
  <c r="T1366" i="5" s="1"/>
  <c r="B1367" i="5"/>
  <c r="T1367" i="5" s="1"/>
  <c r="B1368" i="5"/>
  <c r="T1368" i="5" s="1"/>
  <c r="B1369" i="5"/>
  <c r="T1369" i="5" s="1"/>
  <c r="B1370" i="5"/>
  <c r="T1370" i="5" s="1"/>
  <c r="B1371" i="5"/>
  <c r="T1371" i="5" s="1"/>
  <c r="B1372" i="5"/>
  <c r="T1372" i="5" s="1"/>
  <c r="B1373" i="5"/>
  <c r="T1373" i="5" s="1"/>
  <c r="B1374" i="5"/>
  <c r="T1374" i="5" s="1"/>
  <c r="B1375" i="5"/>
  <c r="T1375" i="5" s="1"/>
  <c r="B1376" i="5"/>
  <c r="T1376" i="5" s="1"/>
  <c r="B1377" i="5"/>
  <c r="T1377" i="5" s="1"/>
  <c r="B1378" i="5"/>
  <c r="T1378" i="5" s="1"/>
  <c r="B1379" i="5"/>
  <c r="T1379" i="5" s="1"/>
  <c r="B1380" i="5"/>
  <c r="T1380" i="5" s="1"/>
  <c r="B1381" i="5"/>
  <c r="T1381" i="5" s="1"/>
  <c r="B1382" i="5"/>
  <c r="T1382" i="5" s="1"/>
  <c r="B1383" i="5"/>
  <c r="T1383" i="5" s="1"/>
  <c r="B1384" i="5"/>
  <c r="T1384" i="5" s="1"/>
  <c r="B1385" i="5"/>
  <c r="T1385" i="5" s="1"/>
  <c r="B1386" i="5"/>
  <c r="T1386" i="5" s="1"/>
  <c r="B1387" i="5"/>
  <c r="T1387" i="5" s="1"/>
  <c r="B1388" i="5"/>
  <c r="T1388" i="5" s="1"/>
  <c r="B1389" i="5"/>
  <c r="T1389" i="5" s="1"/>
  <c r="B1390" i="5"/>
  <c r="T1390" i="5" s="1"/>
  <c r="B1391" i="5"/>
  <c r="T1391" i="5" s="1"/>
  <c r="B1392" i="5"/>
  <c r="T1392" i="5" s="1"/>
  <c r="B1393" i="5"/>
  <c r="T1393" i="5" s="1"/>
  <c r="B1394" i="5"/>
  <c r="T1394" i="5" s="1"/>
  <c r="B1395" i="5"/>
  <c r="T1395" i="5" s="1"/>
  <c r="B1396" i="5"/>
  <c r="T1396" i="5" s="1"/>
  <c r="B1397" i="5"/>
  <c r="T1397" i="5" s="1"/>
  <c r="B1398" i="5"/>
  <c r="T1398" i="5" s="1"/>
  <c r="B1399" i="5"/>
  <c r="T1399" i="5" s="1"/>
  <c r="B1400" i="5"/>
  <c r="T1400" i="5" s="1"/>
  <c r="B1401" i="5"/>
  <c r="T1401" i="5" s="1"/>
  <c r="B1402" i="5"/>
  <c r="T1402" i="5" s="1"/>
  <c r="B1403" i="5"/>
  <c r="T1403" i="5" s="1"/>
  <c r="B1404" i="5"/>
  <c r="T1404" i="5" s="1"/>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T1415" i="5" s="1"/>
  <c r="B1416" i="5"/>
  <c r="T1416" i="5" s="1"/>
  <c r="B1417" i="5"/>
  <c r="T1417" i="5" s="1"/>
  <c r="B1418" i="5"/>
  <c r="T1418" i="5" s="1"/>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T1429" i="5" s="1"/>
  <c r="B1430" i="5"/>
  <c r="T1430" i="5" s="1"/>
  <c r="B1431" i="5"/>
  <c r="T1431" i="5" s="1"/>
  <c r="B1432" i="5"/>
  <c r="T1432" i="5" s="1"/>
  <c r="B1433" i="5"/>
  <c r="T1433" i="5" s="1"/>
  <c r="B1434" i="5"/>
  <c r="T1434" i="5" s="1"/>
  <c r="B1435" i="5"/>
  <c r="T1435" i="5" s="1"/>
  <c r="B1436" i="5"/>
  <c r="T1436" i="5" s="1"/>
  <c r="B1437" i="5"/>
  <c r="T1437" i="5" s="1"/>
  <c r="B1438" i="5"/>
  <c r="T1438" i="5" s="1"/>
  <c r="B1439" i="5"/>
  <c r="T1439" i="5" s="1"/>
  <c r="B1440" i="5"/>
  <c r="T1440" i="5" s="1"/>
  <c r="B1441" i="5"/>
  <c r="T1441" i="5" s="1"/>
  <c r="B1442" i="5"/>
  <c r="T1442" i="5" s="1"/>
  <c r="B1443" i="5"/>
  <c r="T1443" i="5" s="1"/>
  <c r="B1444" i="5"/>
  <c r="T1444" i="5" s="1"/>
  <c r="B1445" i="5"/>
  <c r="T1445" i="5" s="1"/>
  <c r="B1446" i="5"/>
  <c r="T1446" i="5" s="1"/>
  <c r="B1447" i="5"/>
  <c r="T1447" i="5" s="1"/>
  <c r="B1448" i="5"/>
  <c r="T1448" i="5" s="1"/>
  <c r="B1449" i="5"/>
  <c r="T1449" i="5" s="1"/>
  <c r="B1450" i="5"/>
  <c r="T1450" i="5" s="1"/>
  <c r="B1451" i="5"/>
  <c r="T1451" i="5" s="1"/>
  <c r="B1452" i="5"/>
  <c r="T1452" i="5" s="1"/>
  <c r="B1453" i="5"/>
  <c r="T1453" i="5" s="1"/>
  <c r="B1454" i="5"/>
  <c r="T1454" i="5" s="1"/>
  <c r="B1455" i="5"/>
  <c r="T1455" i="5" s="1"/>
  <c r="B1456" i="5"/>
  <c r="T1456" i="5" s="1"/>
  <c r="B1457" i="5"/>
  <c r="T1457" i="5" s="1"/>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s="1"/>
  <c r="B1478" i="5"/>
  <c r="T1478" i="5" s="1"/>
  <c r="B1479" i="5"/>
  <c r="T1479" i="5" s="1"/>
  <c r="B1480" i="5"/>
  <c r="T1480" i="5" s="1"/>
  <c r="B1481" i="5"/>
  <c r="T1481" i="5" s="1"/>
  <c r="B1482" i="5"/>
  <c r="T1482" i="5" s="1"/>
  <c r="B1483" i="5"/>
  <c r="T1483" i="5" s="1"/>
  <c r="B1484" i="5"/>
  <c r="T1484" i="5" s="1"/>
  <c r="B1485" i="5"/>
  <c r="T1485" i="5" s="1"/>
  <c r="B1486" i="5"/>
  <c r="T1486" i="5" s="1"/>
  <c r="B1487" i="5"/>
  <c r="T1487" i="5" s="1"/>
  <c r="B1488" i="5"/>
  <c r="T1488" i="5" s="1"/>
  <c r="B1489" i="5"/>
  <c r="T1489" i="5" s="1"/>
  <c r="B1490" i="5"/>
  <c r="T1490" i="5" s="1"/>
  <c r="B1491" i="5"/>
  <c r="T1491" i="5" s="1"/>
  <c r="B1492" i="5"/>
  <c r="T1492" i="5" s="1"/>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T1505" i="5" s="1"/>
  <c r="B1506" i="5"/>
  <c r="T1506" i="5" s="1"/>
  <c r="B1507" i="5"/>
  <c r="T1507" i="5" s="1"/>
  <c r="B1508" i="5"/>
  <c r="T1508" i="5" s="1"/>
  <c r="B1509" i="5"/>
  <c r="T1509" i="5" s="1"/>
  <c r="B1510" i="5"/>
  <c r="T1510" i="5" s="1"/>
  <c r="B1511" i="5"/>
  <c r="T1511" i="5" s="1"/>
  <c r="B1512" i="5"/>
  <c r="T1512" i="5" s="1"/>
  <c r="B1513" i="5"/>
  <c r="T1513" i="5" s="1"/>
  <c r="B1514" i="5"/>
  <c r="T1514" i="5" s="1"/>
  <c r="B1515" i="5"/>
  <c r="T1515" i="5" s="1"/>
  <c r="B1516" i="5"/>
  <c r="T1516" i="5" s="1"/>
  <c r="B1517" i="5"/>
  <c r="T1517" i="5" s="1"/>
  <c r="B1518" i="5"/>
  <c r="T1518" i="5" s="1"/>
  <c r="B1519" i="5"/>
  <c r="T1519" i="5" s="1"/>
  <c r="B1520" i="5"/>
  <c r="T1520" i="5" s="1"/>
  <c r="B1521" i="5"/>
  <c r="T1521" i="5" s="1"/>
  <c r="B1522" i="5"/>
  <c r="T1522" i="5" s="1"/>
  <c r="B1523" i="5"/>
  <c r="T1523" i="5" s="1"/>
  <c r="B1524" i="5"/>
  <c r="T1524" i="5" s="1"/>
  <c r="B1525" i="5"/>
  <c r="T1525" i="5" s="1"/>
  <c r="B1526" i="5"/>
  <c r="T1526" i="5" s="1"/>
  <c r="B1527" i="5"/>
  <c r="T1527" i="5" s="1"/>
  <c r="B1528" i="5"/>
  <c r="T1528" i="5" s="1"/>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s="1"/>
  <c r="B1554" i="5"/>
  <c r="T1554" i="5" s="1"/>
  <c r="B1555" i="5"/>
  <c r="T1555" i="5" s="1"/>
  <c r="B1556" i="5"/>
  <c r="T1556" i="5" s="1"/>
  <c r="B1557" i="5"/>
  <c r="T1557" i="5" s="1"/>
  <c r="B1558" i="5"/>
  <c r="T1558" i="5" s="1"/>
  <c r="B1559" i="5"/>
  <c r="T1559" i="5" s="1"/>
  <c r="B1560" i="5"/>
  <c r="T1560" i="5" s="1"/>
  <c r="B1561" i="5"/>
  <c r="T1561" i="5" s="1"/>
  <c r="B1562" i="5"/>
  <c r="T1562" i="5" s="1"/>
  <c r="B1563" i="5"/>
  <c r="T1563" i="5" s="1"/>
  <c r="B1564" i="5"/>
  <c r="T1564" i="5" s="1"/>
  <c r="B1565" i="5"/>
  <c r="T1565" i="5" s="1"/>
  <c r="B1566" i="5"/>
  <c r="T1566" i="5" s="1"/>
  <c r="B1567" i="5"/>
  <c r="T1567" i="5" s="1"/>
  <c r="B1568" i="5"/>
  <c r="T1568" i="5" s="1"/>
  <c r="B1569" i="5"/>
  <c r="T1569" i="5" s="1"/>
  <c r="B1570" i="5"/>
  <c r="T1570" i="5" s="1"/>
  <c r="B1571" i="5"/>
  <c r="T1571" i="5" s="1"/>
  <c r="B1572" i="5"/>
  <c r="T1572" i="5" s="1"/>
  <c r="B1573" i="5"/>
  <c r="T1573" i="5" s="1"/>
  <c r="B1574" i="5"/>
  <c r="T1574" i="5" s="1"/>
  <c r="B1575" i="5"/>
  <c r="T1575" i="5" s="1"/>
  <c r="B1576" i="5"/>
  <c r="T1576" i="5" s="1"/>
  <c r="B1577" i="5"/>
  <c r="T1577" i="5" s="1"/>
  <c r="B1578" i="5"/>
  <c r="T1578" i="5" s="1"/>
  <c r="B1579" i="5"/>
  <c r="T1579" i="5" s="1"/>
  <c r="B1580" i="5"/>
  <c r="T1580" i="5" s="1"/>
  <c r="B1581" i="5"/>
  <c r="T1581" i="5" s="1"/>
  <c r="B1582" i="5"/>
  <c r="T1582" i="5" s="1"/>
  <c r="B1583" i="5"/>
  <c r="T1583" i="5" s="1"/>
  <c r="B1584" i="5"/>
  <c r="T1584" i="5" s="1"/>
  <c r="B1585" i="5"/>
  <c r="T1585" i="5" s="1"/>
  <c r="B1586" i="5"/>
  <c r="T1586" i="5" s="1"/>
  <c r="B1587" i="5"/>
  <c r="T1587" i="5" s="1"/>
  <c r="B1588" i="5"/>
  <c r="T1588" i="5" s="1"/>
  <c r="B1589" i="5"/>
  <c r="T1589" i="5" s="1"/>
  <c r="B1590" i="5"/>
  <c r="T1590" i="5" s="1"/>
  <c r="B1591" i="5"/>
  <c r="T1591" i="5" s="1"/>
  <c r="B1592" i="5"/>
  <c r="T1592" i="5" s="1"/>
  <c r="B1593" i="5"/>
  <c r="T1593" i="5" s="1"/>
  <c r="B1594" i="5"/>
  <c r="T1594" i="5" s="1"/>
  <c r="B1595" i="5"/>
  <c r="T1595" i="5" s="1"/>
  <c r="B1596" i="5"/>
  <c r="T1596" i="5" s="1"/>
  <c r="B1597" i="5"/>
  <c r="T1597" i="5" s="1"/>
  <c r="B1598" i="5"/>
  <c r="T1598" i="5" s="1"/>
  <c r="B1599" i="5"/>
  <c r="T1599" i="5" s="1"/>
  <c r="B1600" i="5"/>
  <c r="T1600" i="5" s="1"/>
  <c r="B1601" i="5"/>
  <c r="T1601" i="5" s="1"/>
  <c r="B1602" i="5"/>
  <c r="T1602" i="5" s="1"/>
  <c r="B1603" i="5"/>
  <c r="T1603" i="5" s="1"/>
  <c r="B1604" i="5"/>
  <c r="T1604" i="5" s="1"/>
  <c r="B1605" i="5"/>
  <c r="T1605" i="5" s="1"/>
  <c r="B1606" i="5"/>
  <c r="T1606" i="5" s="1"/>
  <c r="B1607" i="5"/>
  <c r="T1607" i="5" s="1"/>
  <c r="B1608" i="5"/>
  <c r="T1608" i="5" s="1"/>
  <c r="B1609" i="5"/>
  <c r="T1609" i="5" s="1"/>
  <c r="B1610" i="5"/>
  <c r="T1610" i="5" s="1"/>
  <c r="B1611" i="5"/>
  <c r="T1611" i="5" s="1"/>
  <c r="B1612" i="5"/>
  <c r="T1612" i="5" s="1"/>
  <c r="B1613" i="5"/>
  <c r="T1613" i="5" s="1"/>
  <c r="B1614" i="5"/>
  <c r="T1614" i="5" s="1"/>
  <c r="B1615" i="5"/>
  <c r="T1615" i="5" s="1"/>
  <c r="B1616" i="5"/>
  <c r="T1616" i="5" s="1"/>
  <c r="B1617" i="5"/>
  <c r="T1617" i="5" s="1"/>
  <c r="B1618" i="5"/>
  <c r="T1618" i="5" s="1"/>
  <c r="B1619" i="5"/>
  <c r="T1619" i="5" s="1"/>
  <c r="B1620" i="5"/>
  <c r="T1620" i="5" s="1"/>
  <c r="B1621" i="5"/>
  <c r="T1621" i="5" s="1"/>
  <c r="B1622" i="5"/>
  <c r="T1622" i="5" s="1"/>
  <c r="B1623" i="5"/>
  <c r="T1623" i="5" s="1"/>
  <c r="B1624" i="5"/>
  <c r="T1624" i="5" s="1"/>
  <c r="B1625" i="5"/>
  <c r="T1625" i="5" s="1"/>
  <c r="B1626" i="5"/>
  <c r="T1626" i="5" s="1"/>
  <c r="B1627" i="5"/>
  <c r="T1627" i="5" s="1"/>
  <c r="B1628" i="5"/>
  <c r="T1628" i="5" s="1"/>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T1639" i="5" s="1"/>
  <c r="B1640" i="5"/>
  <c r="T1640" i="5" s="1"/>
  <c r="B1641" i="5"/>
  <c r="T1641" i="5" s="1"/>
  <c r="B1642" i="5"/>
  <c r="T1642" i="5" s="1"/>
  <c r="B1643" i="5"/>
  <c r="T1643" i="5" s="1"/>
  <c r="B1644" i="5"/>
  <c r="T1644" i="5" s="1"/>
  <c r="B1645" i="5"/>
  <c r="T1645" i="5" s="1"/>
  <c r="B1646" i="5"/>
  <c r="T1646" i="5" s="1"/>
  <c r="B1647" i="5"/>
  <c r="T1647" i="5" s="1"/>
  <c r="B1648" i="5"/>
  <c r="T1648" i="5" s="1"/>
  <c r="B1649" i="5"/>
  <c r="T1649" i="5" s="1"/>
  <c r="B1650" i="5"/>
  <c r="T1650" i="5" s="1"/>
  <c r="B1651" i="5"/>
  <c r="T1651" i="5" s="1"/>
  <c r="B1652" i="5"/>
  <c r="T1652" i="5" s="1"/>
  <c r="B1653" i="5"/>
  <c r="T1653" i="5" s="1"/>
  <c r="B1654" i="5"/>
  <c r="T1654" i="5" s="1"/>
  <c r="B1655" i="5"/>
  <c r="T1655" i="5" s="1"/>
  <c r="B1656" i="5"/>
  <c r="T1656" i="5" s="1"/>
  <c r="B1657" i="5"/>
  <c r="T1657" i="5" s="1"/>
  <c r="B1658" i="5"/>
  <c r="T1658" i="5" s="1"/>
  <c r="B1659" i="5"/>
  <c r="T1659" i="5" s="1"/>
  <c r="B1660" i="5"/>
  <c r="T1660" i="5" s="1"/>
  <c r="B1661" i="5"/>
  <c r="T1661" i="5" s="1"/>
  <c r="B1662" i="5"/>
  <c r="T1662" i="5" s="1"/>
  <c r="B1663" i="5"/>
  <c r="T1663" i="5" s="1"/>
  <c r="B1664" i="5"/>
  <c r="T1664" i="5" s="1"/>
  <c r="B1665" i="5"/>
  <c r="T1665" i="5" s="1"/>
  <c r="B1666" i="5"/>
  <c r="T1666" i="5" s="1"/>
  <c r="B1667" i="5"/>
  <c r="T1667" i="5" s="1"/>
  <c r="B1668" i="5"/>
  <c r="T1668" i="5" s="1"/>
  <c r="B1669" i="5"/>
  <c r="T1669" i="5" s="1"/>
  <c r="B1670" i="5"/>
  <c r="T1670" i="5" s="1"/>
  <c r="B1671" i="5"/>
  <c r="T1671" i="5" s="1"/>
  <c r="B1672" i="5"/>
  <c r="T1672" i="5" s="1"/>
  <c r="B1673" i="5"/>
  <c r="T1673" i="5" s="1"/>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T1685" i="5" s="1"/>
  <c r="B1686" i="5"/>
  <c r="T1686" i="5" s="1"/>
  <c r="B1687" i="5"/>
  <c r="T1687" i="5" s="1"/>
  <c r="B1688" i="5"/>
  <c r="T1688" i="5" s="1"/>
  <c r="B1689" i="5"/>
  <c r="T1689" i="5" s="1"/>
  <c r="AC1689" i="5"/>
  <c r="B1690" i="5"/>
  <c r="T1690" i="5" s="1"/>
  <c r="AC1690" i="5"/>
  <c r="B1691" i="5"/>
  <c r="T1691" i="5" s="1"/>
  <c r="AC1691" i="5"/>
  <c r="B1692" i="5"/>
  <c r="T1692" i="5" s="1"/>
  <c r="AC1692" i="5"/>
  <c r="B1693" i="5"/>
  <c r="T1693" i="5" s="1"/>
  <c r="AC1693" i="5"/>
  <c r="B1694" i="5"/>
  <c r="T1694" i="5" s="1"/>
  <c r="AC1694" i="5"/>
  <c r="B1695" i="5"/>
  <c r="T1695" i="5" s="1"/>
  <c r="AC1695" i="5"/>
  <c r="B1696" i="5"/>
  <c r="T1696" i="5" s="1"/>
  <c r="AC1696" i="5"/>
  <c r="B1697" i="5"/>
  <c r="T1697" i="5" s="1"/>
  <c r="AC1697" i="5"/>
  <c r="B1698" i="5"/>
  <c r="T1698" i="5" s="1"/>
  <c r="AC1698" i="5"/>
  <c r="B1699" i="5"/>
  <c r="T1699" i="5" s="1"/>
  <c r="AC1699" i="5"/>
  <c r="B1700" i="5"/>
  <c r="T1700" i="5" s="1"/>
  <c r="AC1700" i="5"/>
  <c r="B1701" i="5"/>
  <c r="T1701" i="5" s="1"/>
  <c r="AC1701" i="5"/>
  <c r="B1702" i="5"/>
  <c r="T1702" i="5" s="1"/>
  <c r="AC1702" i="5"/>
  <c r="B1703" i="5"/>
  <c r="T1703" i="5" s="1"/>
  <c r="AC1703" i="5"/>
  <c r="B1704" i="5"/>
  <c r="T1704" i="5" s="1"/>
  <c r="AC1704" i="5"/>
  <c r="B1705" i="5"/>
  <c r="T1705" i="5" s="1"/>
  <c r="AC1705" i="5"/>
  <c r="B1706" i="5"/>
  <c r="T1706" i="5" s="1"/>
  <c r="AC1706" i="5"/>
  <c r="B1707" i="5"/>
  <c r="T1707" i="5" s="1"/>
  <c r="AC1707" i="5"/>
  <c r="B1708" i="5"/>
  <c r="T1708" i="5" s="1"/>
  <c r="AC1708" i="5"/>
  <c r="B1709" i="5"/>
  <c r="T1709" i="5" s="1"/>
  <c r="AC1709" i="5"/>
  <c r="B1710" i="5"/>
  <c r="T1710" i="5" s="1"/>
  <c r="AC1710" i="5"/>
  <c r="B1711" i="5"/>
  <c r="T1711" i="5" s="1"/>
  <c r="AC1711" i="5"/>
  <c r="B1712" i="5"/>
  <c r="T1712" i="5" s="1"/>
  <c r="AC1712" i="5"/>
  <c r="B1713" i="5"/>
  <c r="T1713" i="5" s="1"/>
  <c r="AC1713" i="5"/>
  <c r="B1714" i="5"/>
  <c r="T1714" i="5" s="1"/>
  <c r="AC1714" i="5"/>
  <c r="B1715" i="5"/>
  <c r="T1715" i="5" s="1"/>
  <c r="AC1715" i="5"/>
  <c r="B1716" i="5"/>
  <c r="T1716" i="5" s="1"/>
  <c r="AC1716" i="5"/>
  <c r="B1717" i="5"/>
  <c r="T1717" i="5" s="1"/>
  <c r="AC1717" i="5"/>
  <c r="B1718" i="5"/>
  <c r="T1718" i="5" s="1"/>
  <c r="AC1718" i="5"/>
  <c r="B1719" i="5"/>
  <c r="T1719" i="5" s="1"/>
  <c r="AC1719" i="5"/>
  <c r="B1720" i="5"/>
  <c r="T1720" i="5" s="1"/>
  <c r="AC1720" i="5"/>
  <c r="B1721" i="5"/>
  <c r="T1721" i="5" s="1"/>
  <c r="AC1721" i="5"/>
  <c r="B1722" i="5"/>
  <c r="T1722" i="5" s="1"/>
  <c r="AC1722" i="5"/>
  <c r="B1723" i="5"/>
  <c r="T1723" i="5" s="1"/>
  <c r="AC1723" i="5"/>
  <c r="B1724" i="5"/>
  <c r="T1724" i="5" s="1"/>
  <c r="AC1724" i="5"/>
  <c r="B1725" i="5"/>
  <c r="T1725" i="5" s="1"/>
  <c r="AC1725" i="5"/>
  <c r="B1726" i="5"/>
  <c r="T1726" i="5" s="1"/>
  <c r="AC1726" i="5"/>
  <c r="B1727" i="5"/>
  <c r="T1727" i="5" s="1"/>
  <c r="AC1727" i="5"/>
  <c r="B1728" i="5"/>
  <c r="T1728" i="5" s="1"/>
  <c r="AC1728" i="5"/>
  <c r="B1729" i="5"/>
  <c r="T1729" i="5" s="1"/>
  <c r="AC1729" i="5"/>
  <c r="B1730" i="5"/>
  <c r="T1730" i="5" s="1"/>
  <c r="AC1730" i="5"/>
  <c r="B1731" i="5"/>
  <c r="T1731" i="5" s="1"/>
  <c r="AC1731" i="5"/>
  <c r="B1732" i="5"/>
  <c r="T1732" i="5" s="1"/>
  <c r="AC1732" i="5"/>
  <c r="B1733" i="5"/>
  <c r="T1733" i="5" s="1"/>
  <c r="AC1733" i="5"/>
  <c r="B1734" i="5"/>
  <c r="T1734" i="5" s="1"/>
  <c r="AC1734" i="5"/>
  <c r="B1735" i="5"/>
  <c r="T1735" i="5" s="1"/>
  <c r="AC1735" i="5"/>
  <c r="B1736" i="5"/>
  <c r="T1736" i="5" s="1"/>
  <c r="AC1736" i="5"/>
  <c r="B1737" i="5"/>
  <c r="T1737" i="5" s="1"/>
  <c r="AC1737" i="5"/>
  <c r="B1738" i="5"/>
  <c r="T1738" i="5" s="1"/>
  <c r="AC1738" i="5"/>
  <c r="B1739" i="5"/>
  <c r="T1739" i="5" s="1"/>
  <c r="AC1739" i="5"/>
  <c r="B1740" i="5"/>
  <c r="T1740" i="5" s="1"/>
  <c r="AC1740" i="5"/>
  <c r="B1741" i="5"/>
  <c r="T1741" i="5" s="1"/>
  <c r="AC1741" i="5"/>
  <c r="B1742" i="5"/>
  <c r="T1742" i="5" s="1"/>
  <c r="AC1742" i="5"/>
  <c r="B1743" i="5"/>
  <c r="T1743" i="5" s="1"/>
  <c r="AC1743" i="5"/>
  <c r="B1744" i="5"/>
  <c r="T1744" i="5" s="1"/>
  <c r="AC1744" i="5"/>
  <c r="B1745" i="5"/>
  <c r="T1745" i="5" s="1"/>
  <c r="AC1745" i="5"/>
  <c r="B1746" i="5"/>
  <c r="T1746" i="5" s="1"/>
  <c r="AC1746" i="5"/>
  <c r="B1747" i="5"/>
  <c r="T1747" i="5" s="1"/>
  <c r="AC1747" i="5"/>
  <c r="B1748" i="5"/>
  <c r="T1748" i="5" s="1"/>
  <c r="AC1748" i="5"/>
  <c r="B1749" i="5"/>
  <c r="T1749" i="5" s="1"/>
  <c r="AC1749" i="5"/>
  <c r="B1750" i="5"/>
  <c r="T1750" i="5" s="1"/>
  <c r="AC1750" i="5"/>
  <c r="B1751" i="5"/>
  <c r="T1751" i="5" s="1"/>
  <c r="AC1751" i="5"/>
  <c r="B1752" i="5"/>
  <c r="T1752" i="5" s="1"/>
  <c r="AC1752" i="5"/>
  <c r="B1753" i="5"/>
  <c r="T1753" i="5" s="1"/>
  <c r="AC1753" i="5"/>
  <c r="B1754" i="5"/>
  <c r="T1754" i="5" s="1"/>
  <c r="AC1754" i="5"/>
  <c r="B1755" i="5"/>
  <c r="T1755" i="5" s="1"/>
  <c r="AC1755" i="5"/>
  <c r="B1756" i="5"/>
  <c r="T1756" i="5" s="1"/>
  <c r="AC1756" i="5"/>
  <c r="B1757" i="5"/>
  <c r="T1757" i="5" s="1"/>
  <c r="AC1757" i="5"/>
  <c r="B1758" i="5"/>
  <c r="T1758" i="5" s="1"/>
  <c r="AC1758" i="5"/>
  <c r="B1759" i="5"/>
  <c r="T1759" i="5" s="1"/>
  <c r="AC1759" i="5"/>
  <c r="B1760" i="5"/>
  <c r="T1760" i="5" s="1"/>
  <c r="AC1760" i="5"/>
  <c r="B1761" i="5"/>
  <c r="T1761" i="5" s="1"/>
  <c r="AC1761" i="5"/>
  <c r="B1762" i="5"/>
  <c r="T1762" i="5" s="1"/>
  <c r="AC1762" i="5"/>
  <c r="B1763" i="5"/>
  <c r="T1763" i="5" s="1"/>
  <c r="AC1763" i="5"/>
  <c r="B1764" i="5"/>
  <c r="T1764" i="5" s="1"/>
  <c r="AC1764" i="5"/>
  <c r="B1765" i="5"/>
  <c r="T1765" i="5" s="1"/>
  <c r="AC1765" i="5"/>
  <c r="B1766" i="5"/>
  <c r="T1766" i="5" s="1"/>
  <c r="AC1766" i="5"/>
  <c r="B1767" i="5"/>
  <c r="T1767" i="5" s="1"/>
  <c r="AC1767" i="5"/>
  <c r="B1768" i="5"/>
  <c r="T1768" i="5" s="1"/>
  <c r="AC1768" i="5"/>
  <c r="B1769" i="5"/>
  <c r="T1769" i="5" s="1"/>
  <c r="AC1769" i="5"/>
  <c r="B1770" i="5"/>
  <c r="T1770" i="5" s="1"/>
  <c r="AC1770" i="5"/>
  <c r="B1771" i="5"/>
  <c r="T1771" i="5" s="1"/>
  <c r="AC1771" i="5"/>
  <c r="B1772" i="5"/>
  <c r="T1772" i="5" s="1"/>
  <c r="AC1772" i="5"/>
  <c r="B1773" i="5"/>
  <c r="T1773" i="5" s="1"/>
  <c r="AC1773" i="5"/>
  <c r="B1774" i="5"/>
  <c r="T1774" i="5" s="1"/>
  <c r="AC1774" i="5"/>
  <c r="B1775" i="5"/>
  <c r="T1775" i="5" s="1"/>
  <c r="AC1775" i="5"/>
  <c r="B1776" i="5"/>
  <c r="T1776" i="5" s="1"/>
  <c r="AC1776" i="5"/>
  <c r="B1777" i="5"/>
  <c r="T1777" i="5" s="1"/>
  <c r="AC1777" i="5"/>
  <c r="B1778" i="5"/>
  <c r="T1778" i="5" s="1"/>
  <c r="AC1778" i="5"/>
  <c r="B1779" i="5"/>
  <c r="T1779" i="5" s="1"/>
  <c r="AC1779" i="5"/>
  <c r="B1780" i="5"/>
  <c r="T1780" i="5" s="1"/>
  <c r="AC1780" i="5"/>
  <c r="B1781" i="5"/>
  <c r="T1781" i="5" s="1"/>
  <c r="AC1781" i="5"/>
  <c r="B1782" i="5"/>
  <c r="T1782" i="5" s="1"/>
  <c r="AC1782" i="5"/>
  <c r="B1783" i="5"/>
  <c r="T1783" i="5" s="1"/>
  <c r="AC1783" i="5"/>
  <c r="B1784" i="5"/>
  <c r="T1784" i="5" s="1"/>
  <c r="AC1784" i="5"/>
  <c r="B1785" i="5"/>
  <c r="T1785" i="5" s="1"/>
  <c r="AC1785" i="5"/>
  <c r="B1786" i="5"/>
  <c r="T1786" i="5" s="1"/>
  <c r="AC1786" i="5"/>
  <c r="B1787" i="5"/>
  <c r="T1787" i="5" s="1"/>
  <c r="AC1787" i="5"/>
  <c r="B1788" i="5"/>
  <c r="T1788" i="5" s="1"/>
  <c r="AC1788" i="5"/>
  <c r="B1789" i="5"/>
  <c r="T1789" i="5" s="1"/>
  <c r="AC1789" i="5"/>
  <c r="B1790" i="5"/>
  <c r="T1790" i="5" s="1"/>
  <c r="AC1790" i="5"/>
  <c r="B1791" i="5"/>
  <c r="T1791" i="5" s="1"/>
  <c r="AC1791" i="5"/>
  <c r="B1792" i="5"/>
  <c r="T1792" i="5" s="1"/>
  <c r="AC1792" i="5"/>
  <c r="B1793" i="5"/>
  <c r="T1793" i="5" s="1"/>
  <c r="AC1793" i="5"/>
  <c r="B1794" i="5"/>
  <c r="T1794" i="5" s="1"/>
  <c r="AC1794" i="5"/>
  <c r="B1795" i="5"/>
  <c r="T1795" i="5" s="1"/>
  <c r="AC1795" i="5"/>
  <c r="B1796" i="5"/>
  <c r="T1796" i="5" s="1"/>
  <c r="AC1796" i="5"/>
  <c r="B1797" i="5"/>
  <c r="T1797" i="5" s="1"/>
  <c r="AC1797" i="5"/>
  <c r="B1798" i="5"/>
  <c r="T1798" i="5" s="1"/>
  <c r="AC1798" i="5"/>
  <c r="B1799" i="5"/>
  <c r="T1799" i="5" s="1"/>
  <c r="AC1799" i="5"/>
  <c r="B1800" i="5"/>
  <c r="T1800" i="5" s="1"/>
  <c r="AC1800" i="5"/>
  <c r="B1801" i="5"/>
  <c r="T1801" i="5" s="1"/>
  <c r="AC1801" i="5"/>
  <c r="B1802" i="5"/>
  <c r="T1802" i="5" s="1"/>
  <c r="AC1802" i="5"/>
  <c r="B1803" i="5"/>
  <c r="T1803" i="5" s="1"/>
  <c r="AC1803" i="5"/>
  <c r="B1804" i="5"/>
  <c r="T1804" i="5" s="1"/>
  <c r="AC1804" i="5"/>
  <c r="B1805" i="5"/>
  <c r="T1805" i="5" s="1"/>
  <c r="AC1805" i="5"/>
  <c r="B1806" i="5"/>
  <c r="T1806" i="5" s="1"/>
  <c r="AC1806" i="5"/>
  <c r="B1807" i="5"/>
  <c r="T1807" i="5" s="1"/>
  <c r="AC1807" i="5"/>
  <c r="B1808" i="5"/>
  <c r="T1808" i="5" s="1"/>
  <c r="AC1808" i="5"/>
  <c r="B1809" i="5"/>
  <c r="T1809" i="5" s="1"/>
  <c r="AC1809" i="5"/>
  <c r="B1810" i="5"/>
  <c r="T1810" i="5" s="1"/>
  <c r="AC1810" i="5"/>
  <c r="B1811" i="5"/>
  <c r="T1811" i="5" s="1"/>
  <c r="AC1811" i="5"/>
  <c r="B1812" i="5"/>
  <c r="T1812" i="5" s="1"/>
  <c r="AC1812" i="5"/>
  <c r="B1813" i="5"/>
  <c r="T1813" i="5" s="1"/>
  <c r="AC1813" i="5"/>
  <c r="B1814" i="5"/>
  <c r="T1814" i="5" s="1"/>
  <c r="AC1814" i="5"/>
  <c r="B1815" i="5"/>
  <c r="T1815" i="5" s="1"/>
  <c r="AC1815" i="5"/>
  <c r="B1816" i="5"/>
  <c r="T1816" i="5" s="1"/>
  <c r="AC1816" i="5"/>
  <c r="B1817" i="5"/>
  <c r="T1817" i="5" s="1"/>
  <c r="AC1817" i="5"/>
  <c r="B1818" i="5"/>
  <c r="T1818" i="5" s="1"/>
  <c r="AC1818" i="5"/>
  <c r="B1819" i="5"/>
  <c r="T1819" i="5" s="1"/>
  <c r="AC1819" i="5"/>
  <c r="B1820" i="5"/>
  <c r="T1820" i="5" s="1"/>
  <c r="AC1820" i="5"/>
  <c r="B1821" i="5"/>
  <c r="T1821" i="5" s="1"/>
  <c r="AC1821" i="5"/>
  <c r="B1822" i="5"/>
  <c r="T1822" i="5" s="1"/>
  <c r="AC1822" i="5"/>
  <c r="B1823" i="5"/>
  <c r="T1823" i="5" s="1"/>
  <c r="AC1823" i="5"/>
  <c r="B1824" i="5"/>
  <c r="T1824" i="5" s="1"/>
  <c r="AC1824" i="5"/>
  <c r="B1825" i="5"/>
  <c r="T1825" i="5" s="1"/>
  <c r="AC1825" i="5"/>
  <c r="B1826" i="5"/>
  <c r="T1826" i="5" s="1"/>
  <c r="AC1826" i="5"/>
  <c r="B1827" i="5"/>
  <c r="T1827" i="5" s="1"/>
  <c r="AC1827" i="5"/>
  <c r="B1828" i="5"/>
  <c r="T1828" i="5" s="1"/>
  <c r="AC1828" i="5"/>
  <c r="B1829" i="5"/>
  <c r="T1829" i="5" s="1"/>
  <c r="AC1829" i="5"/>
  <c r="B1830" i="5"/>
  <c r="T1830" i="5" s="1"/>
  <c r="AC1830" i="5"/>
  <c r="B1831" i="5"/>
  <c r="T1831" i="5" s="1"/>
  <c r="AC1831" i="5"/>
  <c r="B1832" i="5"/>
  <c r="T1832" i="5" s="1"/>
  <c r="AC1832" i="5"/>
  <c r="B1833" i="5"/>
  <c r="T1833" i="5" s="1"/>
  <c r="AC1833" i="5"/>
  <c r="B1834" i="5"/>
  <c r="T1834" i="5" s="1"/>
  <c r="AC1834" i="5"/>
  <c r="B1835" i="5"/>
  <c r="T1835" i="5" s="1"/>
  <c r="AC1835" i="5"/>
  <c r="B1836" i="5"/>
  <c r="T1836" i="5" s="1"/>
  <c r="AC1836" i="5"/>
  <c r="B1837" i="5"/>
  <c r="T1837" i="5" s="1"/>
  <c r="AC1837" i="5"/>
  <c r="B1838" i="5"/>
  <c r="T1838" i="5" s="1"/>
  <c r="AC1838" i="5"/>
  <c r="B1839" i="5"/>
  <c r="T1839" i="5" s="1"/>
  <c r="AC1839" i="5"/>
  <c r="B1840" i="5"/>
  <c r="T1840" i="5" s="1"/>
  <c r="AC1840" i="5"/>
  <c r="B1841" i="5"/>
  <c r="T1841" i="5" s="1"/>
  <c r="AC1841" i="5"/>
  <c r="B1842" i="5"/>
  <c r="T1842" i="5" s="1"/>
  <c r="AC1842" i="5"/>
  <c r="B1843" i="5"/>
  <c r="T1843" i="5" s="1"/>
  <c r="AC1843" i="5"/>
  <c r="B1844" i="5"/>
  <c r="T1844" i="5" s="1"/>
  <c r="AC1844" i="5"/>
  <c r="B1845" i="5"/>
  <c r="T1845" i="5" s="1"/>
  <c r="AC1845" i="5"/>
  <c r="B1846" i="5"/>
  <c r="T1846" i="5" s="1"/>
  <c r="AC1846" i="5"/>
  <c r="B1847" i="5"/>
  <c r="T1847" i="5" s="1"/>
  <c r="AC1847" i="5"/>
  <c r="B1848" i="5"/>
  <c r="T1848" i="5" s="1"/>
  <c r="AC1848" i="5"/>
  <c r="B1849" i="5"/>
  <c r="T1849" i="5" s="1"/>
  <c r="AC1849" i="5"/>
  <c r="B1850" i="5"/>
  <c r="T1850" i="5" s="1"/>
  <c r="AC1850" i="5"/>
  <c r="B1851" i="5"/>
  <c r="T1851" i="5" s="1"/>
  <c r="AC1851" i="5"/>
  <c r="B1852" i="5"/>
  <c r="T1852" i="5" s="1"/>
  <c r="AC1852" i="5"/>
  <c r="B1853" i="5"/>
  <c r="T1853" i="5" s="1"/>
  <c r="AC1853" i="5"/>
  <c r="B1854" i="5"/>
  <c r="T1854" i="5" s="1"/>
  <c r="AC1854" i="5"/>
  <c r="B1855" i="5"/>
  <c r="T1855" i="5" s="1"/>
  <c r="AC1855" i="5"/>
  <c r="B1856" i="5"/>
  <c r="T1856" i="5" s="1"/>
  <c r="AC1856" i="5"/>
  <c r="B1857" i="5"/>
  <c r="T1857" i="5" s="1"/>
  <c r="AC1857" i="5"/>
  <c r="B1858" i="5"/>
  <c r="T1858" i="5" s="1"/>
  <c r="AC1858" i="5"/>
  <c r="B1859" i="5"/>
  <c r="T1859" i="5" s="1"/>
  <c r="AC1859" i="5"/>
  <c r="B1860" i="5"/>
  <c r="T1860" i="5" s="1"/>
  <c r="AC1860" i="5"/>
  <c r="B1861" i="5"/>
  <c r="T1861" i="5" s="1"/>
  <c r="AC1861" i="5"/>
  <c r="B1862" i="5"/>
  <c r="T1862" i="5" s="1"/>
  <c r="AC1862" i="5"/>
  <c r="B1863" i="5"/>
  <c r="T1863" i="5" s="1"/>
  <c r="AC1863" i="5"/>
  <c r="B1864" i="5"/>
  <c r="T1864" i="5" s="1"/>
  <c r="AC1864" i="5"/>
  <c r="B1865" i="5"/>
  <c r="T1865" i="5" s="1"/>
  <c r="AC1865" i="5"/>
  <c r="B1866" i="5"/>
  <c r="T1866" i="5" s="1"/>
  <c r="AC1866" i="5"/>
  <c r="B1867" i="5"/>
  <c r="T1867" i="5" s="1"/>
  <c r="AC1867" i="5"/>
  <c r="B1868" i="5"/>
  <c r="T1868" i="5" s="1"/>
  <c r="AC1868" i="5"/>
  <c r="B1869" i="5"/>
  <c r="T1869" i="5" s="1"/>
  <c r="AC1869" i="5"/>
  <c r="B1870" i="5"/>
  <c r="T1870" i="5" s="1"/>
  <c r="AC1870" i="5"/>
  <c r="B1871" i="5"/>
  <c r="T1871" i="5" s="1"/>
  <c r="AC1871" i="5"/>
  <c r="B1872" i="5"/>
  <c r="T1872" i="5" s="1"/>
  <c r="AC1872" i="5"/>
  <c r="B1873" i="5"/>
  <c r="T1873" i="5" s="1"/>
  <c r="AC1873" i="5"/>
  <c r="B1874" i="5"/>
  <c r="T1874" i="5" s="1"/>
  <c r="AC1874" i="5"/>
  <c r="B1875" i="5"/>
  <c r="T1875" i="5" s="1"/>
  <c r="AC1875" i="5"/>
  <c r="B1876" i="5"/>
  <c r="T1876" i="5" s="1"/>
  <c r="AC1876" i="5"/>
  <c r="B1877" i="5"/>
  <c r="T1877" i="5" s="1"/>
  <c r="AC1877" i="5"/>
  <c r="B1878" i="5"/>
  <c r="T1878" i="5" s="1"/>
  <c r="AC1878" i="5"/>
  <c r="B1879" i="5"/>
  <c r="T1879" i="5" s="1"/>
  <c r="AC1879" i="5"/>
  <c r="B1880" i="5"/>
  <c r="T1880" i="5" s="1"/>
  <c r="AC1880" i="5"/>
  <c r="B1881" i="5"/>
  <c r="T1881" i="5" s="1"/>
  <c r="AC1881" i="5"/>
  <c r="B1882" i="5"/>
  <c r="T1882" i="5" s="1"/>
  <c r="AC1882" i="5"/>
  <c r="B1883" i="5"/>
  <c r="T1883" i="5" s="1"/>
  <c r="AC1883" i="5"/>
  <c r="B1884" i="5"/>
  <c r="T1884" i="5" s="1"/>
  <c r="AC1884" i="5"/>
  <c r="B1885" i="5"/>
  <c r="T1885" i="5" s="1"/>
  <c r="AC1885" i="5"/>
  <c r="B1886" i="5"/>
  <c r="T1886" i="5" s="1"/>
  <c r="AC1886" i="5"/>
  <c r="B1887" i="5"/>
  <c r="T1887" i="5" s="1"/>
  <c r="AC1887" i="5"/>
  <c r="B1888" i="5"/>
  <c r="T1888" i="5" s="1"/>
  <c r="AC1888" i="5"/>
  <c r="B1889" i="5"/>
  <c r="T1889" i="5" s="1"/>
  <c r="AC1889" i="5"/>
  <c r="B1890" i="5"/>
  <c r="T1890" i="5" s="1"/>
  <c r="AC1890" i="5"/>
  <c r="B1891" i="5"/>
  <c r="T1891" i="5" s="1"/>
  <c r="AC1891" i="5"/>
  <c r="B1892" i="5"/>
  <c r="T1892" i="5" s="1"/>
  <c r="AC1892" i="5"/>
  <c r="B1893" i="5"/>
  <c r="T1893" i="5" s="1"/>
  <c r="AC1893" i="5"/>
  <c r="B1894" i="5"/>
  <c r="T1894" i="5" s="1"/>
  <c r="AC1894" i="5"/>
  <c r="B1895" i="5"/>
  <c r="T1895" i="5" s="1"/>
  <c r="AC1895" i="5"/>
  <c r="B1896" i="5"/>
  <c r="T1896" i="5" s="1"/>
  <c r="AC1896" i="5"/>
  <c r="B1897" i="5"/>
  <c r="T1897" i="5" s="1"/>
  <c r="AC1897" i="5"/>
  <c r="B1898" i="5"/>
  <c r="T1898" i="5" s="1"/>
  <c r="AC1898" i="5"/>
  <c r="B1899" i="5"/>
  <c r="T1899" i="5" s="1"/>
  <c r="AC1899" i="5"/>
  <c r="B1900" i="5"/>
  <c r="T1900" i="5" s="1"/>
  <c r="AC1900" i="5"/>
  <c r="B1901" i="5"/>
  <c r="T1901" i="5" s="1"/>
  <c r="AC1901" i="5"/>
  <c r="B1902" i="5"/>
  <c r="T1902" i="5" s="1"/>
  <c r="AC1902" i="5"/>
  <c r="B1903" i="5"/>
  <c r="T1903" i="5" s="1"/>
  <c r="AC1903" i="5"/>
  <c r="B1904" i="5"/>
  <c r="T1904" i="5" s="1"/>
  <c r="AC1904" i="5"/>
  <c r="B1905" i="5"/>
  <c r="T1905" i="5" s="1"/>
  <c r="AC1905" i="5"/>
  <c r="B1906" i="5"/>
  <c r="T1906" i="5" s="1"/>
  <c r="AC1906" i="5"/>
  <c r="B1907" i="5"/>
  <c r="T1907" i="5" s="1"/>
  <c r="AC1907" i="5"/>
  <c r="B1908" i="5"/>
  <c r="T1908" i="5" s="1"/>
  <c r="AC1908" i="5"/>
  <c r="B1909" i="5"/>
  <c r="T1909" i="5" s="1"/>
  <c r="AC1909" i="5"/>
  <c r="B1910" i="5"/>
  <c r="T1910" i="5" s="1"/>
  <c r="AC1910" i="5"/>
  <c r="B1911" i="5"/>
  <c r="T1911" i="5" s="1"/>
  <c r="AC1911" i="5"/>
  <c r="B1912" i="5"/>
  <c r="T1912" i="5" s="1"/>
  <c r="AC1912" i="5"/>
  <c r="B1913" i="5"/>
  <c r="T1913" i="5" s="1"/>
  <c r="AC1913" i="5"/>
  <c r="B1914" i="5"/>
  <c r="T1914" i="5" s="1"/>
  <c r="AC1914" i="5"/>
  <c r="B1915" i="5"/>
  <c r="T1915" i="5" s="1"/>
  <c r="AC1915" i="5"/>
  <c r="B1916" i="5"/>
  <c r="T1916" i="5" s="1"/>
  <c r="AC1916" i="5"/>
  <c r="B1917" i="5"/>
  <c r="T1917" i="5" s="1"/>
  <c r="AC1917" i="5"/>
  <c r="B1918" i="5"/>
  <c r="T1918" i="5" s="1"/>
  <c r="AC1918" i="5"/>
  <c r="B1919" i="5"/>
  <c r="T1919" i="5" s="1"/>
  <c r="AC1919" i="5"/>
  <c r="B1920" i="5"/>
  <c r="T1920" i="5" s="1"/>
  <c r="AC1920" i="5"/>
  <c r="B1921" i="5"/>
  <c r="T1921" i="5" s="1"/>
  <c r="AC1921" i="5"/>
  <c r="B1922" i="5"/>
  <c r="T1922" i="5" s="1"/>
  <c r="AC1922" i="5"/>
  <c r="B1923" i="5"/>
  <c r="T1923" i="5" s="1"/>
  <c r="AC1923" i="5"/>
  <c r="B1924" i="5"/>
  <c r="T1924" i="5" s="1"/>
  <c r="AC1924" i="5"/>
  <c r="B1925" i="5"/>
  <c r="T1925" i="5" s="1"/>
  <c r="AC1925" i="5"/>
  <c r="B1926" i="5"/>
  <c r="T1926" i="5" s="1"/>
  <c r="AC1926" i="5"/>
  <c r="B1927" i="5"/>
  <c r="T1927" i="5" s="1"/>
  <c r="AC1927" i="5"/>
  <c r="B1928" i="5"/>
  <c r="T1928" i="5" s="1"/>
  <c r="AC1928" i="5"/>
  <c r="B1929" i="5"/>
  <c r="T1929" i="5" s="1"/>
  <c r="AC1929" i="5"/>
  <c r="B1930" i="5"/>
  <c r="T1930" i="5" s="1"/>
  <c r="AC1930" i="5"/>
  <c r="B1931" i="5"/>
  <c r="T1931" i="5" s="1"/>
  <c r="AC1931" i="5"/>
  <c r="B1932" i="5"/>
  <c r="T1932" i="5" s="1"/>
  <c r="AC1932" i="5"/>
  <c r="B1933" i="5"/>
  <c r="T1933" i="5" s="1"/>
  <c r="AC1933" i="5"/>
  <c r="B1934" i="5"/>
  <c r="T1934" i="5" s="1"/>
  <c r="AC1934" i="5"/>
  <c r="B1935" i="5"/>
  <c r="T1935" i="5" s="1"/>
  <c r="AC1935" i="5"/>
  <c r="B1936" i="5"/>
  <c r="T1936" i="5" s="1"/>
  <c r="AC1936" i="5"/>
  <c r="B1937" i="5"/>
  <c r="T1937" i="5" s="1"/>
  <c r="AC1937" i="5"/>
  <c r="B1938" i="5"/>
  <c r="T1938" i="5" s="1"/>
  <c r="AC1938" i="5"/>
  <c r="B1939" i="5"/>
  <c r="T1939" i="5" s="1"/>
  <c r="AC1939" i="5"/>
  <c r="B1940" i="5"/>
  <c r="T1940" i="5" s="1"/>
  <c r="AC1940" i="5"/>
  <c r="B1941" i="5"/>
  <c r="T1941" i="5" s="1"/>
  <c r="AC1941" i="5"/>
  <c r="B1942" i="5"/>
  <c r="T1942" i="5" s="1"/>
  <c r="AC1942" i="5"/>
  <c r="B1943" i="5"/>
  <c r="T1943" i="5" s="1"/>
  <c r="AC1943" i="5"/>
  <c r="B1944" i="5"/>
  <c r="T1944" i="5" s="1"/>
  <c r="AC1944" i="5"/>
  <c r="B1945" i="5"/>
  <c r="T1945" i="5" s="1"/>
  <c r="AC1945" i="5"/>
  <c r="B1946" i="5"/>
  <c r="T1946" i="5" s="1"/>
  <c r="AC1946" i="5"/>
  <c r="B1947" i="5"/>
  <c r="T1947" i="5" s="1"/>
  <c r="AC1947" i="5"/>
  <c r="B1948" i="5"/>
  <c r="T1948" i="5" s="1"/>
  <c r="AC1948" i="5"/>
  <c r="B1949" i="5"/>
  <c r="T1949" i="5" s="1"/>
  <c r="AC1949" i="5"/>
  <c r="B1950" i="5"/>
  <c r="T1950" i="5" s="1"/>
  <c r="AC1950" i="5"/>
  <c r="B1951" i="5"/>
  <c r="T1951" i="5" s="1"/>
  <c r="AC1951" i="5"/>
  <c r="B1952" i="5"/>
  <c r="T1952" i="5" s="1"/>
  <c r="AC1952" i="5"/>
  <c r="B1953" i="5"/>
  <c r="T1953" i="5" s="1"/>
  <c r="AC1953" i="5"/>
  <c r="B1954" i="5"/>
  <c r="T1954" i="5" s="1"/>
  <c r="AC1954" i="5"/>
  <c r="B1955" i="5"/>
  <c r="T1955" i="5" s="1"/>
  <c r="AC1955" i="5"/>
  <c r="B1956" i="5"/>
  <c r="T1956" i="5" s="1"/>
  <c r="AC1956" i="5"/>
  <c r="B1957" i="5"/>
  <c r="T1957" i="5" s="1"/>
  <c r="AC1957" i="5"/>
  <c r="B1958" i="5"/>
  <c r="T1958" i="5" s="1"/>
  <c r="AC1958" i="5"/>
  <c r="B1959" i="5"/>
  <c r="T1959" i="5" s="1"/>
  <c r="AC1959" i="5"/>
  <c r="B1960" i="5"/>
  <c r="T1960" i="5" s="1"/>
  <c r="AC1960" i="5"/>
  <c r="B1961" i="5"/>
  <c r="T1961" i="5" s="1"/>
  <c r="AC1961" i="5"/>
  <c r="B1962" i="5"/>
  <c r="T1962" i="5" s="1"/>
  <c r="AC1962" i="5"/>
  <c r="B1963" i="5"/>
  <c r="T1963" i="5" s="1"/>
  <c r="AC1963" i="5"/>
  <c r="B1964" i="5"/>
  <c r="T1964" i="5" s="1"/>
  <c r="AC1964" i="5"/>
  <c r="B1965" i="5"/>
  <c r="T1965" i="5" s="1"/>
  <c r="AC1965" i="5"/>
  <c r="B1966" i="5"/>
  <c r="T1966" i="5" s="1"/>
  <c r="AC1966" i="5"/>
  <c r="B1967" i="5"/>
  <c r="T1967" i="5" s="1"/>
  <c r="AC1967" i="5"/>
  <c r="B1968" i="5"/>
  <c r="T1968" i="5" s="1"/>
  <c r="AC1968" i="5"/>
  <c r="B1969" i="5"/>
  <c r="T1969" i="5" s="1"/>
  <c r="AC1969" i="5"/>
  <c r="B1970" i="5"/>
  <c r="T1970" i="5" s="1"/>
  <c r="AC1970" i="5"/>
  <c r="B1971" i="5"/>
  <c r="T1971" i="5" s="1"/>
  <c r="AC1971" i="5"/>
  <c r="B1972" i="5"/>
  <c r="T1972" i="5" s="1"/>
  <c r="AC1972" i="5"/>
  <c r="B1973" i="5"/>
  <c r="T1973" i="5" s="1"/>
  <c r="AC1973" i="5"/>
  <c r="B1974" i="5"/>
  <c r="T1974" i="5" s="1"/>
  <c r="AC1974" i="5"/>
  <c r="B1975" i="5"/>
  <c r="T1975" i="5" s="1"/>
  <c r="AC1975" i="5"/>
  <c r="B1976" i="5"/>
  <c r="T1976" i="5" s="1"/>
  <c r="AC1976" i="5"/>
  <c r="B1977" i="5"/>
  <c r="T1977" i="5" s="1"/>
  <c r="AC1977" i="5"/>
  <c r="B1978" i="5"/>
  <c r="T1978" i="5" s="1"/>
  <c r="AC1978" i="5"/>
  <c r="B1979" i="5"/>
  <c r="T1979" i="5" s="1"/>
  <c r="AC1979" i="5"/>
  <c r="B1980" i="5"/>
  <c r="T1980" i="5" s="1"/>
  <c r="AC1980" i="5"/>
  <c r="B1981" i="5"/>
  <c r="T1981" i="5" s="1"/>
  <c r="AC1981" i="5"/>
  <c r="B1982" i="5"/>
  <c r="T1982" i="5" s="1"/>
  <c r="AC1982" i="5"/>
  <c r="B1983" i="5"/>
  <c r="T1983" i="5" s="1"/>
  <c r="AC1983" i="5"/>
  <c r="B1984" i="5"/>
  <c r="T1984" i="5" s="1"/>
  <c r="AC1984" i="5"/>
  <c r="B1985" i="5"/>
  <c r="T1985" i="5" s="1"/>
  <c r="AC1985" i="5"/>
  <c r="B1986" i="5"/>
  <c r="T1986" i="5" s="1"/>
  <c r="AC1986" i="5"/>
  <c r="B1987" i="5"/>
  <c r="T1987" i="5" s="1"/>
  <c r="AC1987" i="5"/>
  <c r="B1988" i="5"/>
  <c r="T1988" i="5" s="1"/>
  <c r="AC1988" i="5"/>
  <c r="B1989" i="5"/>
  <c r="T1989" i="5" s="1"/>
  <c r="AC1989" i="5"/>
  <c r="B1990" i="5"/>
  <c r="T1990" i="5" s="1"/>
  <c r="AC1990" i="5"/>
  <c r="B1991" i="5"/>
  <c r="T1991" i="5" s="1"/>
  <c r="AC1991" i="5"/>
  <c r="B1992" i="5"/>
  <c r="T1992" i="5" s="1"/>
  <c r="AC1992" i="5"/>
  <c r="B1993" i="5"/>
  <c r="T1993" i="5" s="1"/>
  <c r="AC1993" i="5"/>
  <c r="B1994" i="5"/>
  <c r="T1994" i="5" s="1"/>
  <c r="AC1994" i="5"/>
  <c r="B1995" i="5"/>
  <c r="T1995" i="5" s="1"/>
  <c r="AC1995" i="5"/>
  <c r="B1996" i="5"/>
  <c r="T1996" i="5" s="1"/>
  <c r="AC1996" i="5"/>
  <c r="B1997" i="5"/>
  <c r="T1997" i="5" s="1"/>
  <c r="AC1997" i="5"/>
  <c r="B1998" i="5"/>
  <c r="T1998" i="5" s="1"/>
  <c r="AC1998" i="5"/>
  <c r="B1999" i="5"/>
  <c r="T1999" i="5" s="1"/>
  <c r="AC1999" i="5"/>
  <c r="B2000" i="5"/>
  <c r="T2000" i="5" s="1"/>
  <c r="AC2000" i="5"/>
  <c r="B2001" i="5"/>
  <c r="T2001" i="5" s="1"/>
  <c r="AC2001" i="5"/>
  <c r="B2002" i="5"/>
  <c r="T2002" i="5" s="1"/>
  <c r="AC2002" i="5"/>
  <c r="B2003" i="5"/>
  <c r="T2003" i="5" s="1"/>
  <c r="AC2003" i="5"/>
  <c r="B2004" i="5"/>
  <c r="T2004" i="5" s="1"/>
  <c r="AC2004" i="5"/>
  <c r="B2005" i="5"/>
  <c r="T2005" i="5" s="1"/>
  <c r="AC2005" i="5"/>
  <c r="B2006" i="5"/>
  <c r="T2006" i="5" s="1"/>
  <c r="AC2006" i="5"/>
  <c r="B2007" i="5"/>
  <c r="T2007" i="5" s="1"/>
  <c r="AC2007" i="5"/>
  <c r="B2008" i="5"/>
  <c r="T2008" i="5" s="1"/>
  <c r="AC2008" i="5"/>
  <c r="B2009" i="5"/>
  <c r="T2009" i="5" s="1"/>
  <c r="AC2009" i="5"/>
  <c r="B2010" i="5"/>
  <c r="T2010" i="5" s="1"/>
  <c r="AC2010" i="5"/>
  <c r="B2011" i="5"/>
  <c r="T2011" i="5" s="1"/>
  <c r="AC2011" i="5"/>
  <c r="B2012" i="5"/>
  <c r="T2012" i="5" s="1"/>
  <c r="AC2012" i="5"/>
  <c r="B2013" i="5"/>
  <c r="T2013" i="5" s="1"/>
  <c r="AC2013" i="5"/>
  <c r="B2014" i="5"/>
  <c r="T2014" i="5" s="1"/>
  <c r="AC2014" i="5"/>
  <c r="B2015" i="5"/>
  <c r="T2015" i="5" s="1"/>
  <c r="AC2015" i="5"/>
  <c r="B2016" i="5"/>
  <c r="T2016" i="5" s="1"/>
  <c r="AC2016" i="5"/>
  <c r="B2017" i="5"/>
  <c r="T2017" i="5" s="1"/>
  <c r="AC2017" i="5"/>
  <c r="B2018" i="5"/>
  <c r="T2018" i="5" s="1"/>
  <c r="AC2018" i="5"/>
  <c r="B2019" i="5"/>
  <c r="T2019" i="5" s="1"/>
  <c r="AC2019" i="5"/>
  <c r="B2020" i="5"/>
  <c r="T2020" i="5" s="1"/>
  <c r="AC2020" i="5"/>
  <c r="B2021" i="5"/>
  <c r="T2021" i="5" s="1"/>
  <c r="AC2021" i="5"/>
  <c r="B2022" i="5"/>
  <c r="T2022" i="5" s="1"/>
  <c r="AC2022" i="5"/>
  <c r="B2023" i="5"/>
  <c r="T2023" i="5" s="1"/>
  <c r="AC2023" i="5"/>
  <c r="B2024" i="5"/>
  <c r="T2024" i="5" s="1"/>
  <c r="AC2024" i="5"/>
  <c r="B2025" i="5"/>
  <c r="T2025" i="5" s="1"/>
  <c r="AC2025" i="5"/>
  <c r="B2026" i="5"/>
  <c r="T2026" i="5" s="1"/>
  <c r="AC2026" i="5"/>
  <c r="B2027" i="5"/>
  <c r="T2027" i="5" s="1"/>
  <c r="AC2027" i="5"/>
  <c r="B2028" i="5"/>
  <c r="T2028" i="5" s="1"/>
  <c r="AC2028" i="5"/>
  <c r="B2029" i="5"/>
  <c r="T2029" i="5" s="1"/>
  <c r="AC2029" i="5"/>
  <c r="B2030" i="5"/>
  <c r="T2030" i="5" s="1"/>
  <c r="AC2030" i="5"/>
  <c r="B2031" i="5"/>
  <c r="T2031" i="5" s="1"/>
  <c r="AC2031" i="5"/>
  <c r="B2032" i="5"/>
  <c r="T2032" i="5" s="1"/>
  <c r="AC2032" i="5"/>
  <c r="B2033" i="5"/>
  <c r="T2033" i="5" s="1"/>
  <c r="AC2033" i="5"/>
  <c r="B2034" i="5"/>
  <c r="T2034" i="5" s="1"/>
  <c r="AC2034" i="5"/>
  <c r="B2035" i="5"/>
  <c r="T2035" i="5" s="1"/>
  <c r="AC2035" i="5"/>
  <c r="B2036" i="5"/>
  <c r="T2036" i="5" s="1"/>
  <c r="AC2036" i="5"/>
  <c r="B2037" i="5"/>
  <c r="T2037" i="5" s="1"/>
  <c r="AC2037" i="5"/>
  <c r="B2038" i="5"/>
  <c r="T2038" i="5" s="1"/>
  <c r="AC2038" i="5"/>
  <c r="B2039" i="5"/>
  <c r="T2039" i="5" s="1"/>
  <c r="AC2039" i="5"/>
  <c r="B2040" i="5"/>
  <c r="T2040" i="5" s="1"/>
  <c r="AC2040" i="5"/>
  <c r="B2041" i="5"/>
  <c r="T2041" i="5" s="1"/>
  <c r="AC2041" i="5"/>
  <c r="B2042" i="5"/>
  <c r="T2042" i="5" s="1"/>
  <c r="AC2042" i="5"/>
  <c r="B2043" i="5"/>
  <c r="T2043" i="5" s="1"/>
  <c r="AC2043" i="5"/>
  <c r="B2044" i="5"/>
  <c r="T2044" i="5" s="1"/>
  <c r="AC2044" i="5"/>
  <c r="B2045" i="5"/>
  <c r="T2045" i="5" s="1"/>
  <c r="AC2045" i="5"/>
  <c r="B2046" i="5"/>
  <c r="T2046" i="5" s="1"/>
  <c r="AC2046" i="5"/>
  <c r="B2047" i="5"/>
  <c r="T2047" i="5" s="1"/>
  <c r="AC2047" i="5"/>
  <c r="B2048" i="5"/>
  <c r="T2048" i="5" s="1"/>
  <c r="AC2048" i="5"/>
  <c r="B2049" i="5"/>
  <c r="T2049" i="5" s="1"/>
  <c r="AC2049" i="5"/>
  <c r="B2050" i="5"/>
  <c r="T2050" i="5" s="1"/>
  <c r="AC2050" i="5"/>
  <c r="B2051" i="5"/>
  <c r="T2051" i="5" s="1"/>
  <c r="AC2051" i="5"/>
  <c r="B2052" i="5"/>
  <c r="T2052" i="5" s="1"/>
  <c r="AC2052" i="5"/>
  <c r="B2053" i="5"/>
  <c r="T2053" i="5" s="1"/>
  <c r="AC2053" i="5"/>
  <c r="B2054" i="5"/>
  <c r="T2054" i="5" s="1"/>
  <c r="AC2054" i="5"/>
  <c r="B2055" i="5"/>
  <c r="T2055" i="5" s="1"/>
  <c r="AC2055" i="5"/>
  <c r="B2056" i="5"/>
  <c r="T2056" i="5" s="1"/>
  <c r="AC2056" i="5"/>
  <c r="B2057" i="5"/>
  <c r="T2057" i="5" s="1"/>
  <c r="AC2057" i="5"/>
  <c r="B2058" i="5"/>
  <c r="T2058" i="5" s="1"/>
  <c r="AC2058" i="5"/>
  <c r="B2059" i="5"/>
  <c r="T2059" i="5" s="1"/>
  <c r="AC2059" i="5"/>
  <c r="B2060" i="5"/>
  <c r="T2060" i="5" s="1"/>
  <c r="AC2060" i="5"/>
  <c r="B2061" i="5"/>
  <c r="T2061" i="5" s="1"/>
  <c r="AC2061" i="5"/>
  <c r="B2062" i="5"/>
  <c r="T2062" i="5" s="1"/>
  <c r="AC2062" i="5"/>
  <c r="B2063" i="5"/>
  <c r="T2063" i="5" s="1"/>
  <c r="AC2063" i="5"/>
  <c r="B2064" i="5"/>
  <c r="T2064" i="5" s="1"/>
  <c r="AC2064" i="5"/>
  <c r="B2065" i="5"/>
  <c r="T2065" i="5" s="1"/>
  <c r="AC2065" i="5"/>
  <c r="B2066" i="5"/>
  <c r="T2066" i="5" s="1"/>
  <c r="AC2066" i="5"/>
  <c r="B2067" i="5"/>
  <c r="T2067" i="5" s="1"/>
  <c r="AC2067" i="5"/>
  <c r="B2068" i="5"/>
  <c r="T2068" i="5" s="1"/>
  <c r="AC2068" i="5"/>
  <c r="B2069" i="5"/>
  <c r="T2069" i="5" s="1"/>
  <c r="AC2069" i="5"/>
  <c r="B2070" i="5"/>
  <c r="T2070" i="5" s="1"/>
  <c r="AC2070" i="5"/>
  <c r="B2071" i="5"/>
  <c r="T2071" i="5" s="1"/>
  <c r="AC2071" i="5"/>
  <c r="B2072" i="5"/>
  <c r="T2072" i="5" s="1"/>
  <c r="AC2072" i="5"/>
  <c r="B2073" i="5"/>
  <c r="T2073" i="5" s="1"/>
  <c r="AC2073" i="5"/>
  <c r="B2074" i="5"/>
  <c r="T2074" i="5" s="1"/>
  <c r="AC2074" i="5"/>
  <c r="B2075" i="5"/>
  <c r="T2075" i="5" s="1"/>
  <c r="AC2075" i="5"/>
  <c r="B2076" i="5"/>
  <c r="T2076" i="5" s="1"/>
  <c r="AC2076" i="5"/>
  <c r="B2077" i="5"/>
  <c r="T2077" i="5" s="1"/>
  <c r="AC2077" i="5"/>
  <c r="B2078" i="5"/>
  <c r="T2078" i="5" s="1"/>
  <c r="AC2078" i="5"/>
  <c r="B2079" i="5"/>
  <c r="T2079" i="5" s="1"/>
  <c r="AC2079" i="5"/>
  <c r="B2080" i="5"/>
  <c r="T2080" i="5" s="1"/>
  <c r="AC2080" i="5"/>
  <c r="B2081" i="5"/>
  <c r="T2081" i="5" s="1"/>
  <c r="AC2081" i="5"/>
  <c r="B2082" i="5"/>
  <c r="T2082" i="5" s="1"/>
  <c r="AC2082" i="5"/>
  <c r="B2083" i="5"/>
  <c r="T2083" i="5" s="1"/>
  <c r="AC2083" i="5"/>
  <c r="B2084" i="5"/>
  <c r="T2084" i="5" s="1"/>
  <c r="AC2084" i="5"/>
  <c r="B2085" i="5"/>
  <c r="T2085" i="5" s="1"/>
  <c r="AC2085" i="5"/>
  <c r="B2086" i="5"/>
  <c r="T2086" i="5" s="1"/>
  <c r="AC2086" i="5"/>
  <c r="B2087" i="5"/>
  <c r="T2087" i="5" s="1"/>
  <c r="AC2087" i="5"/>
  <c r="B2088" i="5"/>
  <c r="T2088" i="5" s="1"/>
  <c r="AC2088" i="5"/>
  <c r="B2089" i="5"/>
  <c r="T2089" i="5" s="1"/>
  <c r="AC2089" i="5"/>
  <c r="B2090" i="5"/>
  <c r="T2090" i="5" s="1"/>
  <c r="AC2090" i="5"/>
  <c r="B2091" i="5"/>
  <c r="T2091" i="5" s="1"/>
  <c r="AC2091" i="5"/>
  <c r="B2092" i="5"/>
  <c r="T2092" i="5" s="1"/>
  <c r="AC2092" i="5"/>
  <c r="B2093" i="5"/>
  <c r="T2093" i="5" s="1"/>
  <c r="AC2093" i="5"/>
  <c r="B2094" i="5"/>
  <c r="T2094" i="5" s="1"/>
  <c r="AC2094" i="5"/>
  <c r="B2095" i="5"/>
  <c r="T2095" i="5" s="1"/>
  <c r="AC2095" i="5"/>
  <c r="B2096" i="5"/>
  <c r="T2096" i="5" s="1"/>
  <c r="AC2096" i="5"/>
  <c r="B2097" i="5"/>
  <c r="T2097" i="5" s="1"/>
  <c r="AC2097" i="5"/>
  <c r="B2098" i="5"/>
  <c r="T2098" i="5" s="1"/>
  <c r="AC2098" i="5"/>
  <c r="B2099" i="5"/>
  <c r="T2099" i="5" s="1"/>
  <c r="AC2099" i="5"/>
  <c r="B2100" i="5"/>
  <c r="T2100" i="5" s="1"/>
  <c r="AC2100" i="5"/>
  <c r="B2101" i="5"/>
  <c r="T2101" i="5" s="1"/>
  <c r="AC2101" i="5"/>
  <c r="B2102" i="5"/>
  <c r="T2102" i="5" s="1"/>
  <c r="AC2102" i="5"/>
  <c r="B2103" i="5"/>
  <c r="T2103" i="5" s="1"/>
  <c r="AC2103" i="5"/>
  <c r="B2104" i="5"/>
  <c r="T2104" i="5" s="1"/>
  <c r="AC2104" i="5"/>
  <c r="B2105" i="5"/>
  <c r="T2105" i="5" s="1"/>
  <c r="AC2105" i="5"/>
  <c r="B2106" i="5"/>
  <c r="T2106" i="5" s="1"/>
  <c r="AC2106" i="5"/>
  <c r="B2107" i="5"/>
  <c r="T2107" i="5" s="1"/>
  <c r="AC2107" i="5"/>
  <c r="B2108" i="5"/>
  <c r="T2108" i="5" s="1"/>
  <c r="AC2108" i="5"/>
  <c r="B2109" i="5"/>
  <c r="T2109" i="5" s="1"/>
  <c r="AC2109" i="5"/>
  <c r="B2110" i="5"/>
  <c r="T2110" i="5" s="1"/>
  <c r="AC2110" i="5"/>
  <c r="B2111" i="5"/>
  <c r="T2111" i="5" s="1"/>
  <c r="AC2111" i="5"/>
  <c r="B2112" i="5"/>
  <c r="T2112" i="5" s="1"/>
  <c r="AC2112" i="5"/>
  <c r="B2113" i="5"/>
  <c r="T2113" i="5" s="1"/>
  <c r="AC2113" i="5"/>
  <c r="B2114" i="5"/>
  <c r="T2114" i="5" s="1"/>
  <c r="AC2114" i="5"/>
  <c r="B2115" i="5"/>
  <c r="T2115" i="5" s="1"/>
  <c r="AC2115" i="5"/>
  <c r="B2116" i="5"/>
  <c r="T2116" i="5" s="1"/>
  <c r="AC2116" i="5"/>
  <c r="B2117" i="5"/>
  <c r="T2117" i="5" s="1"/>
  <c r="AC2117" i="5"/>
  <c r="B2118" i="5"/>
  <c r="T2118" i="5" s="1"/>
  <c r="AC2118" i="5"/>
  <c r="B2119" i="5"/>
  <c r="T2119" i="5" s="1"/>
  <c r="AC2119" i="5"/>
  <c r="B2120" i="5"/>
  <c r="T2120" i="5" s="1"/>
  <c r="AC2120" i="5"/>
  <c r="B2121" i="5"/>
  <c r="T2121" i="5" s="1"/>
  <c r="AC2121" i="5"/>
  <c r="B2122" i="5"/>
  <c r="T2122" i="5" s="1"/>
  <c r="AC2122" i="5"/>
  <c r="B2123" i="5"/>
  <c r="T2123" i="5" s="1"/>
  <c r="AC2123" i="5"/>
  <c r="B2124" i="5"/>
  <c r="T2124" i="5" s="1"/>
  <c r="AC2124" i="5"/>
  <c r="B2125" i="5"/>
  <c r="T2125" i="5" s="1"/>
  <c r="AC2125" i="5"/>
  <c r="B2126" i="5"/>
  <c r="T2126" i="5" s="1"/>
  <c r="AC2126" i="5"/>
  <c r="B2127" i="5"/>
  <c r="T2127" i="5" s="1"/>
  <c r="AC2127" i="5"/>
  <c r="B2128" i="5"/>
  <c r="T2128" i="5" s="1"/>
  <c r="AC2128" i="5"/>
  <c r="B2129" i="5"/>
  <c r="T2129" i="5" s="1"/>
  <c r="AC2129" i="5"/>
  <c r="B2130" i="5"/>
  <c r="T2130" i="5" s="1"/>
  <c r="AC2130" i="5"/>
  <c r="B2131" i="5"/>
  <c r="T2131" i="5" s="1"/>
  <c r="AC2131" i="5"/>
  <c r="B2132" i="5"/>
  <c r="T2132" i="5" s="1"/>
  <c r="AC2132" i="5"/>
  <c r="B2133" i="5"/>
  <c r="T2133" i="5" s="1"/>
  <c r="AC2133" i="5"/>
  <c r="B2134" i="5"/>
  <c r="T2134" i="5" s="1"/>
  <c r="AC2134" i="5"/>
  <c r="B2135" i="5"/>
  <c r="T2135" i="5" s="1"/>
  <c r="AC2135" i="5"/>
  <c r="B2136" i="5"/>
  <c r="T2136" i="5" s="1"/>
  <c r="AC2136" i="5"/>
  <c r="B2137" i="5"/>
  <c r="T2137" i="5" s="1"/>
  <c r="AC2137" i="5"/>
  <c r="B2138" i="5"/>
  <c r="T2138" i="5" s="1"/>
  <c r="AC2138" i="5"/>
  <c r="B2139" i="5"/>
  <c r="T2139" i="5" s="1"/>
  <c r="AC2139" i="5"/>
  <c r="B2140" i="5"/>
  <c r="T2140" i="5" s="1"/>
  <c r="AC2140" i="5"/>
  <c r="B2141" i="5"/>
  <c r="T2141" i="5" s="1"/>
  <c r="AC2141" i="5"/>
  <c r="B2142" i="5"/>
  <c r="T2142" i="5" s="1"/>
  <c r="AC2142" i="5"/>
  <c r="B2143" i="5"/>
  <c r="T2143" i="5" s="1"/>
  <c r="AC2143" i="5"/>
  <c r="B2144" i="5"/>
  <c r="T2144" i="5" s="1"/>
  <c r="AC2144" i="5"/>
  <c r="B2145" i="5"/>
  <c r="T2145" i="5" s="1"/>
  <c r="AC2145" i="5"/>
  <c r="B2146" i="5"/>
  <c r="T2146" i="5" s="1"/>
  <c r="AC2146" i="5"/>
  <c r="B2147" i="5"/>
  <c r="T2147" i="5" s="1"/>
  <c r="AC2147" i="5"/>
  <c r="B2148" i="5"/>
  <c r="T2148" i="5" s="1"/>
  <c r="AC2148" i="5"/>
  <c r="B2149" i="5"/>
  <c r="T2149" i="5" s="1"/>
  <c r="AC2149" i="5"/>
  <c r="B2150" i="5"/>
  <c r="T2150" i="5" s="1"/>
  <c r="AC2150" i="5"/>
  <c r="B2151" i="5"/>
  <c r="T2151" i="5" s="1"/>
  <c r="AC2151" i="5"/>
  <c r="B2152" i="5"/>
  <c r="T2152" i="5" s="1"/>
  <c r="AC2152" i="5"/>
  <c r="B2153" i="5"/>
  <c r="T2153" i="5" s="1"/>
  <c r="AC2153" i="5"/>
  <c r="B2154" i="5"/>
  <c r="T2154" i="5" s="1"/>
  <c r="AC2154" i="5"/>
  <c r="B2155" i="5"/>
  <c r="T2155" i="5" s="1"/>
  <c r="AC2155" i="5"/>
  <c r="B2156" i="5"/>
  <c r="T2156" i="5" s="1"/>
  <c r="AC2156" i="5"/>
  <c r="B2157" i="5"/>
  <c r="T2157" i="5" s="1"/>
  <c r="AC2157" i="5"/>
  <c r="B2158" i="5"/>
  <c r="T2158" i="5" s="1"/>
  <c r="AC2158" i="5"/>
  <c r="B2159" i="5"/>
  <c r="T2159" i="5" s="1"/>
  <c r="AC2159" i="5"/>
  <c r="B2160" i="5"/>
  <c r="T2160" i="5" s="1"/>
  <c r="AC2160" i="5"/>
  <c r="B2161" i="5"/>
  <c r="T2161" i="5" s="1"/>
  <c r="AC2161" i="5"/>
  <c r="B2162" i="5"/>
  <c r="T2162" i="5" s="1"/>
  <c r="AC2162" i="5"/>
  <c r="B2163" i="5"/>
  <c r="T2163" i="5" s="1"/>
  <c r="AC2163" i="5"/>
  <c r="B2164" i="5"/>
  <c r="T2164" i="5" s="1"/>
  <c r="AC2164" i="5"/>
  <c r="B2165" i="5"/>
  <c r="T2165" i="5" s="1"/>
  <c r="AC2165" i="5"/>
  <c r="B2166" i="5"/>
  <c r="T2166" i="5" s="1"/>
  <c r="AC2166" i="5"/>
  <c r="B2167" i="5"/>
  <c r="T2167" i="5" s="1"/>
  <c r="AC2167" i="5"/>
  <c r="B2168" i="5"/>
  <c r="T2168" i="5" s="1"/>
  <c r="AC2168" i="5"/>
  <c r="B2169" i="5"/>
  <c r="T2169" i="5" s="1"/>
  <c r="AC2169" i="5"/>
  <c r="B2170" i="5"/>
  <c r="T2170" i="5" s="1"/>
  <c r="AC2170" i="5"/>
  <c r="B2171" i="5"/>
  <c r="T2171" i="5" s="1"/>
  <c r="AC2171" i="5"/>
  <c r="B2172" i="5"/>
  <c r="T2172" i="5" s="1"/>
  <c r="AC2172" i="5"/>
  <c r="B2173" i="5"/>
  <c r="T2173" i="5" s="1"/>
  <c r="AC2173" i="5"/>
  <c r="B2174" i="5"/>
  <c r="T2174" i="5" s="1"/>
  <c r="AC2174" i="5"/>
  <c r="B2175" i="5"/>
  <c r="T2175" i="5" s="1"/>
  <c r="AC2175" i="5"/>
  <c r="B2176" i="5"/>
  <c r="T2176" i="5" s="1"/>
  <c r="AC2176" i="5"/>
  <c r="B2177" i="5"/>
  <c r="T2177" i="5" s="1"/>
  <c r="AC2177" i="5"/>
  <c r="B2178" i="5"/>
  <c r="T2178" i="5" s="1"/>
  <c r="AC2178" i="5"/>
  <c r="B2179" i="5"/>
  <c r="T2179" i="5" s="1"/>
  <c r="AC2179" i="5"/>
  <c r="B2180" i="5"/>
  <c r="T2180" i="5" s="1"/>
  <c r="AC2180" i="5"/>
  <c r="B2181" i="5"/>
  <c r="T2181" i="5" s="1"/>
  <c r="AC2181" i="5"/>
  <c r="B2182" i="5"/>
  <c r="T2182" i="5" s="1"/>
  <c r="AC2182" i="5"/>
  <c r="B2183" i="5"/>
  <c r="T2183" i="5" s="1"/>
  <c r="AC2183" i="5"/>
  <c r="B2184" i="5"/>
  <c r="T2184" i="5" s="1"/>
  <c r="AC2184" i="5"/>
  <c r="B2185" i="5"/>
  <c r="T2185" i="5" s="1"/>
  <c r="AC2185" i="5"/>
  <c r="B2186" i="5"/>
  <c r="T2186" i="5" s="1"/>
  <c r="AC2186" i="5"/>
  <c r="B2187" i="5"/>
  <c r="T2187" i="5" s="1"/>
  <c r="AC2187" i="5"/>
  <c r="B2188" i="5"/>
  <c r="T2188" i="5" s="1"/>
  <c r="AC2188" i="5"/>
  <c r="B2189" i="5"/>
  <c r="T2189" i="5" s="1"/>
  <c r="AC2189" i="5"/>
  <c r="B2190" i="5"/>
  <c r="T2190" i="5" s="1"/>
  <c r="AC2190" i="5"/>
  <c r="B2191" i="5"/>
  <c r="T2191" i="5" s="1"/>
  <c r="AC2191" i="5"/>
  <c r="B2192" i="5"/>
  <c r="T2192" i="5" s="1"/>
  <c r="AC2192" i="5"/>
  <c r="B2193" i="5"/>
  <c r="T2193" i="5" s="1"/>
  <c r="AC2193" i="5"/>
  <c r="B2194" i="5"/>
  <c r="T2194" i="5" s="1"/>
  <c r="AC2194" i="5"/>
  <c r="B2195" i="5"/>
  <c r="T2195" i="5" s="1"/>
  <c r="AC2195" i="5"/>
  <c r="B2196" i="5"/>
  <c r="T2196" i="5" s="1"/>
  <c r="AC2196" i="5"/>
  <c r="B2197" i="5"/>
  <c r="T2197" i="5" s="1"/>
  <c r="AC2197" i="5"/>
  <c r="B2198" i="5"/>
  <c r="T2198" i="5" s="1"/>
  <c r="AC2198" i="5"/>
  <c r="B2199" i="5"/>
  <c r="T2199" i="5" s="1"/>
  <c r="AC2199" i="5"/>
  <c r="B2200" i="5"/>
  <c r="T2200" i="5" s="1"/>
  <c r="AC2200" i="5"/>
  <c r="B2201" i="5"/>
  <c r="T2201" i="5" s="1"/>
  <c r="AC2201" i="5"/>
  <c r="B2202" i="5"/>
  <c r="T2202" i="5" s="1"/>
  <c r="AC2202" i="5"/>
  <c r="B2203" i="5"/>
  <c r="T2203" i="5" s="1"/>
  <c r="AC2203" i="5"/>
  <c r="B2204" i="5"/>
  <c r="T2204" i="5" s="1"/>
  <c r="AC2204" i="5"/>
  <c r="B2205" i="5"/>
  <c r="T2205" i="5" s="1"/>
  <c r="AC2205" i="5"/>
  <c r="B2206" i="5"/>
  <c r="T2206" i="5" s="1"/>
  <c r="AC2206" i="5"/>
  <c r="B2207" i="5"/>
  <c r="T2207" i="5" s="1"/>
  <c r="AC2207" i="5"/>
  <c r="B2208" i="5"/>
  <c r="T2208" i="5" s="1"/>
  <c r="AC2208" i="5"/>
  <c r="B2209" i="5"/>
  <c r="T2209" i="5" s="1"/>
  <c r="AC2209" i="5"/>
  <c r="B2210" i="5"/>
  <c r="T2210" i="5" s="1"/>
  <c r="AC2210" i="5"/>
  <c r="B2211" i="5"/>
  <c r="T2211" i="5" s="1"/>
  <c r="AC2211" i="5"/>
  <c r="B2212" i="5"/>
  <c r="T2212" i="5" s="1"/>
  <c r="AC2212" i="5"/>
  <c r="B2213" i="5"/>
  <c r="T2213" i="5" s="1"/>
  <c r="AC2213" i="5"/>
  <c r="B2214" i="5"/>
  <c r="T2214" i="5" s="1"/>
  <c r="AC2214" i="5"/>
  <c r="B2215" i="5"/>
  <c r="T2215" i="5" s="1"/>
  <c r="AC2215" i="5"/>
  <c r="B2216" i="5"/>
  <c r="T2216" i="5" s="1"/>
  <c r="AC2216" i="5"/>
  <c r="B2217" i="5"/>
  <c r="T2217" i="5" s="1"/>
  <c r="AC2217" i="5"/>
  <c r="B2218" i="5"/>
  <c r="T2218" i="5" s="1"/>
  <c r="AC2218" i="5"/>
  <c r="B2219" i="5"/>
  <c r="T2219" i="5" s="1"/>
  <c r="AC2219" i="5"/>
  <c r="B2220" i="5"/>
  <c r="T2220" i="5" s="1"/>
  <c r="AC2220" i="5"/>
  <c r="B2221" i="5"/>
  <c r="T2221" i="5" s="1"/>
  <c r="AC2221" i="5"/>
  <c r="B2222" i="5"/>
  <c r="T2222" i="5" s="1"/>
  <c r="AC2222" i="5"/>
  <c r="B2223" i="5"/>
  <c r="T2223" i="5" s="1"/>
  <c r="AC2223" i="5"/>
  <c r="B2224" i="5"/>
  <c r="T2224" i="5" s="1"/>
  <c r="AC2224" i="5"/>
  <c r="B2225" i="5"/>
  <c r="T2225" i="5" s="1"/>
  <c r="AC2225" i="5"/>
  <c r="B2226" i="5"/>
  <c r="T2226" i="5" s="1"/>
  <c r="AC2226" i="5"/>
  <c r="B2227" i="5"/>
  <c r="T2227" i="5" s="1"/>
  <c r="AC2227" i="5"/>
  <c r="B2228" i="5"/>
  <c r="T2228" i="5" s="1"/>
  <c r="AC2228" i="5"/>
  <c r="B2229" i="5"/>
  <c r="T2229" i="5" s="1"/>
  <c r="AC2229" i="5"/>
  <c r="B2230" i="5"/>
  <c r="T2230" i="5" s="1"/>
  <c r="AC2230" i="5"/>
  <c r="B2231" i="5"/>
  <c r="T2231" i="5" s="1"/>
  <c r="AC2231" i="5"/>
  <c r="B2232" i="5"/>
  <c r="T2232" i="5" s="1"/>
  <c r="AC2232" i="5"/>
  <c r="B2233" i="5"/>
  <c r="T2233" i="5" s="1"/>
  <c r="AC2233" i="5"/>
  <c r="B2234" i="5"/>
  <c r="T2234" i="5" s="1"/>
  <c r="AC2234" i="5"/>
  <c r="B2235" i="5"/>
  <c r="T2235" i="5" s="1"/>
  <c r="AC2235" i="5"/>
  <c r="B2236" i="5"/>
  <c r="T2236" i="5" s="1"/>
  <c r="AC2236" i="5"/>
  <c r="B2237" i="5"/>
  <c r="T2237" i="5" s="1"/>
  <c r="AC2237" i="5"/>
  <c r="B2238" i="5"/>
  <c r="T2238" i="5" s="1"/>
  <c r="AC2238" i="5"/>
  <c r="B2239" i="5"/>
  <c r="T2239" i="5" s="1"/>
  <c r="AC2239" i="5"/>
  <c r="B2240" i="5"/>
  <c r="T2240" i="5" s="1"/>
  <c r="AC2240" i="5"/>
  <c r="B2241" i="5"/>
  <c r="T2241" i="5" s="1"/>
  <c r="AC2241" i="5"/>
  <c r="B2242" i="5"/>
  <c r="T2242" i="5" s="1"/>
  <c r="AC2242" i="5"/>
  <c r="B2243" i="5"/>
  <c r="T2243" i="5" s="1"/>
  <c r="AC2243" i="5"/>
  <c r="B2244" i="5"/>
  <c r="T2244" i="5" s="1"/>
  <c r="AC2244" i="5"/>
  <c r="B2245" i="5"/>
  <c r="T2245" i="5" s="1"/>
  <c r="AC2245" i="5"/>
  <c r="B2246" i="5"/>
  <c r="T2246" i="5" s="1"/>
  <c r="AC2246" i="5"/>
  <c r="B2247" i="5"/>
  <c r="T2247" i="5" s="1"/>
  <c r="AC2247" i="5"/>
  <c r="B2248" i="5"/>
  <c r="T2248" i="5" s="1"/>
  <c r="AC2248" i="5"/>
  <c r="B2249" i="5"/>
  <c r="T2249" i="5" s="1"/>
  <c r="AC2249" i="5"/>
  <c r="B2250" i="5"/>
  <c r="T2250" i="5" s="1"/>
  <c r="AC2250" i="5"/>
  <c r="B2251" i="5"/>
  <c r="T2251" i="5" s="1"/>
  <c r="AC2251" i="5"/>
  <c r="B2252" i="5"/>
  <c r="T2252" i="5" s="1"/>
  <c r="AC2252" i="5"/>
  <c r="B2253" i="5"/>
  <c r="T2253" i="5" s="1"/>
  <c r="AC2253" i="5"/>
  <c r="B2254" i="5"/>
  <c r="T2254" i="5" s="1"/>
  <c r="AC2254" i="5"/>
  <c r="B2255" i="5"/>
  <c r="T2255" i="5" s="1"/>
  <c r="AC2255" i="5"/>
  <c r="B2256" i="5"/>
  <c r="T2256" i="5" s="1"/>
  <c r="AC2256" i="5"/>
  <c r="B2257" i="5"/>
  <c r="T2257" i="5" s="1"/>
  <c r="AC2257" i="5"/>
  <c r="B2258" i="5"/>
  <c r="T2258" i="5" s="1"/>
  <c r="AC2258" i="5"/>
  <c r="B2259" i="5"/>
  <c r="T2259" i="5" s="1"/>
  <c r="AC2259" i="5"/>
  <c r="B2260" i="5"/>
  <c r="T2260" i="5" s="1"/>
  <c r="AC2260" i="5"/>
  <c r="B2261" i="5"/>
  <c r="T2261" i="5" s="1"/>
  <c r="AC2261" i="5"/>
  <c r="B2262" i="5"/>
  <c r="T2262" i="5" s="1"/>
  <c r="AC2262" i="5"/>
  <c r="B2263" i="5"/>
  <c r="T2263" i="5" s="1"/>
  <c r="AC2263" i="5"/>
  <c r="B2264" i="5"/>
  <c r="T2264" i="5" s="1"/>
  <c r="AC2264" i="5"/>
  <c r="B2265" i="5"/>
  <c r="T2265" i="5" s="1"/>
  <c r="AC2265" i="5"/>
  <c r="B2266" i="5"/>
  <c r="T2266" i="5" s="1"/>
  <c r="AC2266" i="5"/>
  <c r="B2267" i="5"/>
  <c r="T2267" i="5" s="1"/>
  <c r="AC2267" i="5"/>
  <c r="B2268" i="5"/>
  <c r="T2268" i="5" s="1"/>
  <c r="AC2268" i="5"/>
  <c r="B2269" i="5"/>
  <c r="T2269" i="5" s="1"/>
  <c r="AC2269" i="5"/>
  <c r="B2270" i="5"/>
  <c r="T2270" i="5" s="1"/>
  <c r="AC2270" i="5"/>
  <c r="B2271" i="5"/>
  <c r="T2271" i="5" s="1"/>
  <c r="AC2271" i="5"/>
  <c r="B2272" i="5"/>
  <c r="T2272" i="5" s="1"/>
  <c r="AC2272" i="5"/>
  <c r="B2273" i="5"/>
  <c r="T2273" i="5" s="1"/>
  <c r="AC2273" i="5"/>
  <c r="B2274" i="5"/>
  <c r="T2274" i="5" s="1"/>
  <c r="AC2274" i="5"/>
  <c r="B2275" i="5"/>
  <c r="T2275" i="5" s="1"/>
  <c r="AC2275" i="5"/>
  <c r="B2276" i="5"/>
  <c r="T2276" i="5" s="1"/>
  <c r="AC2276" i="5"/>
  <c r="B2277" i="5"/>
  <c r="T2277" i="5" s="1"/>
  <c r="AC2277" i="5"/>
  <c r="B2278" i="5"/>
  <c r="T2278" i="5" s="1"/>
  <c r="AC2278" i="5"/>
  <c r="B2279" i="5"/>
  <c r="T2279" i="5" s="1"/>
  <c r="AC2279" i="5"/>
  <c r="B2280" i="5"/>
  <c r="T2280" i="5" s="1"/>
  <c r="AC2280" i="5"/>
  <c r="B2281" i="5"/>
  <c r="T2281" i="5" s="1"/>
  <c r="AC2281" i="5"/>
  <c r="B2282" i="5"/>
  <c r="T2282" i="5" s="1"/>
  <c r="AC2282" i="5"/>
  <c r="B2283" i="5"/>
  <c r="T2283" i="5" s="1"/>
  <c r="AC2283" i="5"/>
  <c r="B2284" i="5"/>
  <c r="T2284" i="5" s="1"/>
  <c r="AC2284" i="5"/>
  <c r="B2285" i="5"/>
  <c r="T2285" i="5" s="1"/>
  <c r="AC2285" i="5"/>
  <c r="B2286" i="5"/>
  <c r="T2286" i="5" s="1"/>
  <c r="AC2286" i="5"/>
  <c r="B2287" i="5"/>
  <c r="T2287" i="5" s="1"/>
  <c r="AC2287" i="5"/>
  <c r="B2288" i="5"/>
  <c r="T2288" i="5" s="1"/>
  <c r="AC2288" i="5"/>
  <c r="B2289" i="5"/>
  <c r="T2289" i="5" s="1"/>
  <c r="AC2289" i="5"/>
  <c r="B2290" i="5"/>
  <c r="T2290" i="5" s="1"/>
  <c r="AC2290" i="5"/>
  <c r="B2291" i="5"/>
  <c r="T2291" i="5" s="1"/>
  <c r="AC2291" i="5"/>
  <c r="B2292" i="5"/>
  <c r="T2292" i="5" s="1"/>
  <c r="AC2292" i="5"/>
  <c r="B2293" i="5"/>
  <c r="T2293" i="5" s="1"/>
  <c r="AC2293" i="5"/>
  <c r="B2294" i="5"/>
  <c r="T2294" i="5" s="1"/>
  <c r="AC2294" i="5"/>
  <c r="B2295" i="5"/>
  <c r="T2295" i="5" s="1"/>
  <c r="AC2295" i="5"/>
  <c r="B2296" i="5"/>
  <c r="T2296" i="5" s="1"/>
  <c r="AC2296" i="5"/>
  <c r="B2297" i="5"/>
  <c r="T2297" i="5" s="1"/>
  <c r="AC2297" i="5"/>
  <c r="B2298" i="5"/>
  <c r="T2298" i="5" s="1"/>
  <c r="AC2298" i="5"/>
  <c r="B2299" i="5"/>
  <c r="T2299" i="5" s="1"/>
  <c r="AC2299" i="5"/>
  <c r="B2300" i="5"/>
  <c r="T2300" i="5" s="1"/>
  <c r="AC2300" i="5"/>
  <c r="B2301" i="5"/>
  <c r="T2301" i="5" s="1"/>
  <c r="AC2301" i="5"/>
  <c r="B2302" i="5"/>
  <c r="T2302" i="5" s="1"/>
  <c r="AC2302" i="5"/>
  <c r="B2303" i="5"/>
  <c r="T2303" i="5" s="1"/>
  <c r="AC2303" i="5"/>
  <c r="B2304" i="5"/>
  <c r="T2304" i="5" s="1"/>
  <c r="AC2304" i="5"/>
  <c r="B2305" i="5"/>
  <c r="T2305" i="5" s="1"/>
  <c r="AC2305" i="5"/>
  <c r="B2306" i="5"/>
  <c r="T2306" i="5" s="1"/>
  <c r="AC2306" i="5"/>
  <c r="B2307" i="5"/>
  <c r="T2307" i="5" s="1"/>
  <c r="AC2307" i="5"/>
  <c r="B2308" i="5"/>
  <c r="T2308" i="5" s="1"/>
  <c r="AC2308" i="5"/>
  <c r="B2309" i="5"/>
  <c r="T2309" i="5" s="1"/>
  <c r="AC2309" i="5"/>
  <c r="B2310" i="5"/>
  <c r="T2310" i="5" s="1"/>
  <c r="AC2310" i="5"/>
  <c r="B2311" i="5"/>
  <c r="T2311" i="5" s="1"/>
  <c r="AC2311" i="5"/>
  <c r="B2312" i="5"/>
  <c r="T2312" i="5" s="1"/>
  <c r="AC2312" i="5"/>
  <c r="B2313" i="5"/>
  <c r="T2313" i="5" s="1"/>
  <c r="AC2313" i="5"/>
  <c r="B2314" i="5"/>
  <c r="T2314" i="5" s="1"/>
  <c r="AC2314" i="5"/>
  <c r="B2315" i="5"/>
  <c r="T2315" i="5" s="1"/>
  <c r="AC2315" i="5"/>
  <c r="B2316" i="5"/>
  <c r="T2316" i="5" s="1"/>
  <c r="AC2316" i="5"/>
  <c r="B2317" i="5"/>
  <c r="T2317" i="5" s="1"/>
  <c r="AC2317" i="5"/>
  <c r="B2318" i="5"/>
  <c r="T2318" i="5" s="1"/>
  <c r="AC2318" i="5"/>
  <c r="B2319" i="5"/>
  <c r="T2319" i="5" s="1"/>
  <c r="AC2319" i="5"/>
  <c r="B2320" i="5"/>
  <c r="T2320" i="5" s="1"/>
  <c r="AC2320" i="5"/>
  <c r="B2321" i="5"/>
  <c r="T2321" i="5" s="1"/>
  <c r="AC2321" i="5"/>
  <c r="B2322" i="5"/>
  <c r="T2322" i="5" s="1"/>
  <c r="AC2322" i="5"/>
  <c r="B2323" i="5"/>
  <c r="T2323" i="5" s="1"/>
  <c r="AC2323" i="5"/>
  <c r="B2324" i="5"/>
  <c r="T2324" i="5" s="1"/>
  <c r="AC2324" i="5"/>
  <c r="B2325" i="5"/>
  <c r="T2325" i="5" s="1"/>
  <c r="AC2325" i="5"/>
  <c r="B2326" i="5"/>
  <c r="T2326" i="5" s="1"/>
  <c r="AC2326" i="5"/>
  <c r="B2327" i="5"/>
  <c r="T2327" i="5" s="1"/>
  <c r="AC2327" i="5"/>
  <c r="B2328" i="5"/>
  <c r="T2328" i="5" s="1"/>
  <c r="AC2328" i="5"/>
  <c r="B2329" i="5"/>
  <c r="T2329" i="5" s="1"/>
  <c r="AC2329" i="5"/>
  <c r="B2330" i="5"/>
  <c r="T2330" i="5" s="1"/>
  <c r="AC2330" i="5"/>
  <c r="B2331" i="5"/>
  <c r="T2331" i="5" s="1"/>
  <c r="AC2331" i="5"/>
  <c r="B2332" i="5"/>
  <c r="T2332" i="5" s="1"/>
  <c r="AC2332" i="5"/>
  <c r="B2333" i="5"/>
  <c r="T2333" i="5" s="1"/>
  <c r="AC2333" i="5"/>
  <c r="B2334" i="5"/>
  <c r="T2334" i="5" s="1"/>
  <c r="AC2334" i="5"/>
  <c r="B2335" i="5"/>
  <c r="T2335" i="5" s="1"/>
  <c r="AC2335" i="5"/>
  <c r="B2336" i="5"/>
  <c r="T2336" i="5" s="1"/>
  <c r="AC2336" i="5"/>
  <c r="B2337" i="5"/>
  <c r="T2337" i="5" s="1"/>
  <c r="AC2337" i="5"/>
  <c r="B2338" i="5"/>
  <c r="T2338" i="5" s="1"/>
  <c r="AC2338" i="5"/>
  <c r="B2339" i="5"/>
  <c r="T2339" i="5" s="1"/>
  <c r="AC2339" i="5"/>
  <c r="B2340" i="5"/>
  <c r="T2340" i="5" s="1"/>
  <c r="AC2340" i="5"/>
  <c r="B2341" i="5"/>
  <c r="T2341" i="5" s="1"/>
  <c r="AC2341" i="5"/>
  <c r="B2342" i="5"/>
  <c r="T2342" i="5" s="1"/>
  <c r="AC2342" i="5"/>
  <c r="B2343" i="5"/>
  <c r="T2343" i="5" s="1"/>
  <c r="AC2343" i="5"/>
  <c r="B2344" i="5"/>
  <c r="T2344" i="5" s="1"/>
  <c r="AC2344" i="5"/>
  <c r="B2345" i="5"/>
  <c r="T2345" i="5" s="1"/>
  <c r="AC2345" i="5"/>
  <c r="B2346" i="5"/>
  <c r="T2346" i="5" s="1"/>
  <c r="AC2346" i="5"/>
  <c r="B2347" i="5"/>
  <c r="T2347" i="5" s="1"/>
  <c r="AC2347" i="5"/>
  <c r="B2348" i="5"/>
  <c r="T2348" i="5" s="1"/>
  <c r="AC2348" i="5"/>
  <c r="B2349" i="5"/>
  <c r="T2349" i="5" s="1"/>
  <c r="AC2349" i="5"/>
  <c r="B2350" i="5"/>
  <c r="T2350" i="5" s="1"/>
  <c r="AC2350" i="5"/>
  <c r="B2351" i="5"/>
  <c r="T2351" i="5" s="1"/>
  <c r="AC2351" i="5"/>
  <c r="B2352" i="5"/>
  <c r="T2352" i="5" s="1"/>
  <c r="AC2352" i="5"/>
  <c r="B2353" i="5"/>
  <c r="T2353" i="5" s="1"/>
  <c r="AC2353" i="5"/>
  <c r="B2354" i="5"/>
  <c r="T2354" i="5" s="1"/>
  <c r="AC2354" i="5"/>
  <c r="B2355" i="5"/>
  <c r="T2355" i="5" s="1"/>
  <c r="AC2355" i="5"/>
  <c r="B2356" i="5"/>
  <c r="T2356" i="5" s="1"/>
  <c r="AC2356" i="5"/>
  <c r="B2357" i="5"/>
  <c r="T2357" i="5" s="1"/>
  <c r="AC2357" i="5"/>
  <c r="B2358" i="5"/>
  <c r="T2358" i="5" s="1"/>
  <c r="AC2358" i="5"/>
  <c r="B2359" i="5"/>
  <c r="T2359" i="5" s="1"/>
  <c r="AC2359" i="5"/>
  <c r="B2360" i="5"/>
  <c r="T2360" i="5" s="1"/>
  <c r="AC2360" i="5"/>
  <c r="B2361" i="5"/>
  <c r="T2361" i="5" s="1"/>
  <c r="AC2361" i="5"/>
  <c r="B2362" i="5"/>
  <c r="T2362" i="5" s="1"/>
  <c r="AC2362" i="5"/>
  <c r="B2363" i="5"/>
  <c r="T2363" i="5" s="1"/>
  <c r="AC2363" i="5"/>
  <c r="B2364" i="5"/>
  <c r="T2364" i="5" s="1"/>
  <c r="AC2364" i="5"/>
  <c r="B2365" i="5"/>
  <c r="T2365" i="5" s="1"/>
  <c r="AC2365" i="5"/>
  <c r="B2366" i="5"/>
  <c r="T2366" i="5" s="1"/>
  <c r="AC2366" i="5"/>
  <c r="B2367" i="5"/>
  <c r="T2367" i="5" s="1"/>
  <c r="AC2367" i="5"/>
  <c r="B2368" i="5"/>
  <c r="T2368" i="5" s="1"/>
  <c r="AC2368" i="5"/>
  <c r="B2369" i="5"/>
  <c r="T2369" i="5" s="1"/>
  <c r="AC2369" i="5"/>
  <c r="B2370" i="5"/>
  <c r="T2370" i="5" s="1"/>
  <c r="AC2370" i="5"/>
  <c r="B2371" i="5"/>
  <c r="T2371" i="5" s="1"/>
  <c r="AC2371" i="5"/>
  <c r="B2372" i="5"/>
  <c r="T2372" i="5" s="1"/>
  <c r="AC2372" i="5"/>
  <c r="B2373" i="5"/>
  <c r="T2373" i="5" s="1"/>
  <c r="AC2373" i="5"/>
  <c r="B2374" i="5"/>
  <c r="T2374" i="5" s="1"/>
  <c r="AC2374" i="5"/>
  <c r="B2375" i="5"/>
  <c r="T2375" i="5" s="1"/>
  <c r="AC2375" i="5"/>
  <c r="B2376" i="5"/>
  <c r="T2376" i="5" s="1"/>
  <c r="AC2376" i="5"/>
  <c r="B2377" i="5"/>
  <c r="T2377" i="5" s="1"/>
  <c r="AC2377" i="5"/>
  <c r="B2378" i="5"/>
  <c r="T2378" i="5" s="1"/>
  <c r="AC2378" i="5"/>
  <c r="B2379" i="5"/>
  <c r="T2379" i="5" s="1"/>
  <c r="AC2379" i="5"/>
  <c r="B2380" i="5"/>
  <c r="T2380" i="5" s="1"/>
  <c r="AC2380" i="5"/>
  <c r="B2381" i="5"/>
  <c r="T2381" i="5" s="1"/>
  <c r="AC2381" i="5"/>
  <c r="B2382" i="5"/>
  <c r="T2382" i="5" s="1"/>
  <c r="AC2382" i="5"/>
  <c r="B2383" i="5"/>
  <c r="T2383" i="5" s="1"/>
  <c r="AC2383" i="5"/>
  <c r="B2384" i="5"/>
  <c r="T2384" i="5" s="1"/>
  <c r="AC2384" i="5"/>
  <c r="B2385" i="5"/>
  <c r="T2385" i="5" s="1"/>
  <c r="AC2385" i="5"/>
  <c r="B2386" i="5"/>
  <c r="T2386" i="5" s="1"/>
  <c r="AC2386" i="5"/>
  <c r="B2387" i="5"/>
  <c r="T2387" i="5" s="1"/>
  <c r="AC2387" i="5"/>
  <c r="B2388" i="5"/>
  <c r="T2388" i="5" s="1"/>
  <c r="AC2388" i="5"/>
  <c r="B2389" i="5"/>
  <c r="T2389" i="5" s="1"/>
  <c r="AC2389" i="5"/>
  <c r="B2390" i="5"/>
  <c r="T2390" i="5" s="1"/>
  <c r="AC2390" i="5"/>
  <c r="B2391" i="5"/>
  <c r="T2391" i="5" s="1"/>
  <c r="AC2391" i="5"/>
  <c r="B2392" i="5"/>
  <c r="T2392" i="5" s="1"/>
  <c r="AC2392" i="5"/>
  <c r="B2393" i="5"/>
  <c r="T2393" i="5" s="1"/>
  <c r="AC2393" i="5"/>
  <c r="B2394" i="5"/>
  <c r="T2394" i="5" s="1"/>
  <c r="AC2394" i="5"/>
  <c r="B2395" i="5"/>
  <c r="T2395" i="5" s="1"/>
  <c r="AC2395" i="5"/>
  <c r="B2396" i="5"/>
  <c r="T2396" i="5" s="1"/>
  <c r="AC2396" i="5"/>
  <c r="B2397" i="5"/>
  <c r="T2397" i="5" s="1"/>
  <c r="AC2397" i="5"/>
  <c r="B2398" i="5"/>
  <c r="T2398" i="5" s="1"/>
  <c r="AC2398" i="5"/>
  <c r="B2399" i="5"/>
  <c r="T2399" i="5" s="1"/>
  <c r="AC2399" i="5"/>
  <c r="B2400" i="5"/>
  <c r="T2400" i="5" s="1"/>
  <c r="AC2400" i="5"/>
  <c r="B2401" i="5"/>
  <c r="T2401" i="5" s="1"/>
  <c r="AC2401" i="5"/>
  <c r="B2402" i="5"/>
  <c r="T2402" i="5" s="1"/>
  <c r="AC2402" i="5"/>
  <c r="B2403" i="5"/>
  <c r="T2403" i="5" s="1"/>
  <c r="AC2403" i="5"/>
  <c r="B2404" i="5"/>
  <c r="T2404" i="5" s="1"/>
  <c r="AC2404" i="5"/>
  <c r="B2405" i="5"/>
  <c r="T2405" i="5" s="1"/>
  <c r="AC2405" i="5"/>
  <c r="B2406" i="5"/>
  <c r="T2406" i="5" s="1"/>
  <c r="AC2406" i="5"/>
  <c r="B2407" i="5"/>
  <c r="T2407" i="5" s="1"/>
  <c r="AC2407" i="5"/>
  <c r="B2408" i="5"/>
  <c r="T2408" i="5" s="1"/>
  <c r="AC2408" i="5"/>
  <c r="B2409" i="5"/>
  <c r="T2409" i="5" s="1"/>
  <c r="AC2409" i="5"/>
  <c r="B2410" i="5"/>
  <c r="T2410" i="5" s="1"/>
  <c r="AC2410" i="5"/>
  <c r="B2411" i="5"/>
  <c r="T2411" i="5" s="1"/>
  <c r="AC2411" i="5"/>
  <c r="B2412" i="5"/>
  <c r="T2412" i="5" s="1"/>
  <c r="AC2412" i="5"/>
  <c r="B2413" i="5"/>
  <c r="T2413" i="5" s="1"/>
  <c r="AC2413" i="5"/>
  <c r="B2414" i="5"/>
  <c r="T2414" i="5" s="1"/>
  <c r="AC2414" i="5"/>
  <c r="B2415" i="5"/>
  <c r="T2415" i="5" s="1"/>
  <c r="AC2415" i="5"/>
  <c r="B2416" i="5"/>
  <c r="T2416" i="5" s="1"/>
  <c r="AC2416" i="5"/>
  <c r="B2417" i="5"/>
  <c r="T2417" i="5" s="1"/>
  <c r="AC2417" i="5"/>
  <c r="B2418" i="5"/>
  <c r="T2418" i="5" s="1"/>
  <c r="AC2418" i="5"/>
  <c r="B2419" i="5"/>
  <c r="T2419" i="5" s="1"/>
  <c r="AC2419" i="5"/>
  <c r="B2420" i="5"/>
  <c r="T2420" i="5" s="1"/>
  <c r="AC2420" i="5"/>
  <c r="B2421" i="5"/>
  <c r="T2421" i="5" s="1"/>
  <c r="AC2421" i="5"/>
  <c r="B2422" i="5"/>
  <c r="T2422" i="5" s="1"/>
  <c r="AC2422" i="5"/>
  <c r="B2423" i="5"/>
  <c r="T2423" i="5" s="1"/>
  <c r="AC2423" i="5"/>
  <c r="B2424" i="5"/>
  <c r="T2424" i="5" s="1"/>
  <c r="AC2424" i="5"/>
  <c r="B2425" i="5"/>
  <c r="T2425" i="5" s="1"/>
  <c r="AC2425" i="5"/>
  <c r="B2426" i="5"/>
  <c r="T2426" i="5" s="1"/>
  <c r="AC2426" i="5"/>
  <c r="B2427" i="5"/>
  <c r="T2427" i="5" s="1"/>
  <c r="AC2427" i="5"/>
  <c r="B2428" i="5"/>
  <c r="T2428" i="5" s="1"/>
  <c r="AC2428" i="5"/>
  <c r="B2429" i="5"/>
  <c r="T2429" i="5" s="1"/>
  <c r="AC2429" i="5"/>
  <c r="B2430" i="5"/>
  <c r="T2430" i="5" s="1"/>
  <c r="AC2430" i="5"/>
  <c r="B2431" i="5"/>
  <c r="T2431" i="5" s="1"/>
  <c r="AC2431" i="5"/>
  <c r="B2432" i="5"/>
  <c r="T2432" i="5" s="1"/>
  <c r="AC2432" i="5"/>
  <c r="B2433" i="5"/>
  <c r="T2433" i="5" s="1"/>
  <c r="AC2433" i="5"/>
  <c r="B2434" i="5"/>
  <c r="T2434" i="5" s="1"/>
  <c r="AC2434" i="5"/>
  <c r="B2435" i="5"/>
  <c r="T2435" i="5" s="1"/>
  <c r="AC2435" i="5"/>
  <c r="B2436" i="5"/>
  <c r="T2436" i="5" s="1"/>
  <c r="AC2436" i="5"/>
  <c r="B2437" i="5"/>
  <c r="T2437" i="5" s="1"/>
  <c r="AC2437" i="5"/>
  <c r="B2438" i="5"/>
  <c r="T2438" i="5" s="1"/>
  <c r="AC2438" i="5"/>
  <c r="B2439" i="5"/>
  <c r="T2439" i="5" s="1"/>
  <c r="AC2439" i="5"/>
  <c r="B2440" i="5"/>
  <c r="T2440" i="5" s="1"/>
  <c r="AC2440" i="5"/>
  <c r="B2441" i="5"/>
  <c r="T2441" i="5" s="1"/>
  <c r="AC2441" i="5"/>
  <c r="B2442" i="5"/>
  <c r="T2442" i="5" s="1"/>
  <c r="AC2442" i="5"/>
  <c r="B2443" i="5"/>
  <c r="T2443" i="5" s="1"/>
  <c r="AC2443" i="5"/>
  <c r="B2444" i="5"/>
  <c r="T2444" i="5" s="1"/>
  <c r="AC2444" i="5"/>
  <c r="B2445" i="5"/>
  <c r="T2445" i="5" s="1"/>
  <c r="AC2445" i="5"/>
  <c r="B2446" i="5"/>
  <c r="T2446" i="5" s="1"/>
  <c r="AC2446" i="5"/>
  <c r="B2447" i="5"/>
  <c r="T2447" i="5" s="1"/>
  <c r="AC2447" i="5"/>
  <c r="B2448" i="5"/>
  <c r="T2448" i="5" s="1"/>
  <c r="AC2448" i="5"/>
  <c r="B2449" i="5"/>
  <c r="T2449" i="5" s="1"/>
  <c r="AC2449" i="5"/>
  <c r="B2450" i="5"/>
  <c r="T2450" i="5" s="1"/>
  <c r="AC2450" i="5"/>
  <c r="B2451" i="5"/>
  <c r="T2451" i="5" s="1"/>
  <c r="AC2451" i="5"/>
  <c r="B2452" i="5"/>
  <c r="T2452" i="5" s="1"/>
  <c r="AC2452" i="5"/>
  <c r="B2453" i="5"/>
  <c r="T2453" i="5" s="1"/>
  <c r="AC2453" i="5"/>
  <c r="B2454" i="5"/>
  <c r="T2454" i="5" s="1"/>
  <c r="AC2454" i="5"/>
  <c r="B2455" i="5"/>
  <c r="T2455" i="5" s="1"/>
  <c r="AC2455" i="5"/>
  <c r="B2456" i="5"/>
  <c r="T2456" i="5" s="1"/>
  <c r="AC2456" i="5"/>
  <c r="B2457" i="5"/>
  <c r="T2457" i="5" s="1"/>
  <c r="AC2457" i="5"/>
  <c r="B2458" i="5"/>
  <c r="T2458" i="5" s="1"/>
  <c r="AC2458" i="5"/>
  <c r="B2459" i="5"/>
  <c r="T2459" i="5" s="1"/>
  <c r="AC2459" i="5"/>
  <c r="B2460" i="5"/>
  <c r="T2460" i="5" s="1"/>
  <c r="AC2460" i="5"/>
  <c r="B2461" i="5"/>
  <c r="T2461" i="5" s="1"/>
  <c r="AC2461" i="5"/>
  <c r="B2462" i="5"/>
  <c r="T2462" i="5" s="1"/>
  <c r="AC2462" i="5"/>
  <c r="B2463" i="5"/>
  <c r="T2463" i="5" s="1"/>
  <c r="AC2463" i="5"/>
  <c r="B2464" i="5"/>
  <c r="T2464" i="5" s="1"/>
  <c r="AC2464" i="5"/>
  <c r="B2465" i="5"/>
  <c r="T2465" i="5" s="1"/>
  <c r="AC2465" i="5"/>
  <c r="B2466" i="5"/>
  <c r="T2466" i="5" s="1"/>
  <c r="AC2466" i="5"/>
  <c r="B2467" i="5"/>
  <c r="T2467" i="5" s="1"/>
  <c r="AC2467" i="5"/>
  <c r="B2468" i="5"/>
  <c r="T2468" i="5" s="1"/>
  <c r="AC2468" i="5"/>
  <c r="B2469" i="5"/>
  <c r="T2469" i="5" s="1"/>
  <c r="AC2469" i="5"/>
  <c r="B2470" i="5"/>
  <c r="T2470" i="5" s="1"/>
  <c r="AC2470" i="5"/>
  <c r="B2471" i="5"/>
  <c r="T2471" i="5" s="1"/>
  <c r="AC2471" i="5"/>
  <c r="B2472" i="5"/>
  <c r="T2472" i="5" s="1"/>
  <c r="AC2472" i="5"/>
  <c r="B2473" i="5"/>
  <c r="T2473" i="5" s="1"/>
  <c r="AC2473" i="5"/>
  <c r="B2474" i="5"/>
  <c r="T2474" i="5" s="1"/>
  <c r="AC2474" i="5"/>
  <c r="B2475" i="5"/>
  <c r="T2475" i="5" s="1"/>
  <c r="AC2475" i="5"/>
  <c r="B2476" i="5"/>
  <c r="T2476" i="5" s="1"/>
  <c r="AC2476" i="5"/>
  <c r="B2477" i="5"/>
  <c r="T2477" i="5" s="1"/>
  <c r="AC2477" i="5"/>
  <c r="B2478" i="5"/>
  <c r="T2478" i="5" s="1"/>
  <c r="AC2478" i="5"/>
  <c r="B2479" i="5"/>
  <c r="T2479" i="5" s="1"/>
  <c r="AC2479" i="5"/>
  <c r="B2480" i="5"/>
  <c r="T2480" i="5" s="1"/>
  <c r="AC2480" i="5"/>
  <c r="B2481" i="5"/>
  <c r="T2481" i="5" s="1"/>
  <c r="AC2481" i="5"/>
  <c r="B2482" i="5"/>
  <c r="T2482" i="5" s="1"/>
  <c r="AC2482" i="5"/>
  <c r="B2483" i="5"/>
  <c r="T2483" i="5" s="1"/>
  <c r="AC2483" i="5"/>
  <c r="B2484" i="5"/>
  <c r="T2484" i="5" s="1"/>
  <c r="AC2484" i="5"/>
  <c r="B2485" i="5"/>
  <c r="T2485" i="5" s="1"/>
  <c r="AC2485" i="5"/>
  <c r="B2486" i="5"/>
  <c r="T2486" i="5" s="1"/>
  <c r="AC2486" i="5"/>
  <c r="B2487" i="5"/>
  <c r="T2487" i="5" s="1"/>
  <c r="AC2487" i="5"/>
  <c r="B2488" i="5"/>
  <c r="T2488" i="5" s="1"/>
  <c r="AC2488" i="5"/>
  <c r="B2489" i="5"/>
  <c r="T2489" i="5" s="1"/>
  <c r="AC2489" i="5"/>
  <c r="B2490" i="5"/>
  <c r="T2490" i="5" s="1"/>
  <c r="AC2490" i="5"/>
  <c r="B2491" i="5"/>
  <c r="T2491" i="5" s="1"/>
  <c r="AC2491" i="5"/>
  <c r="B2492" i="5"/>
  <c r="T2492" i="5" s="1"/>
  <c r="AC2492" i="5"/>
  <c r="B2493" i="5"/>
  <c r="T2493" i="5" s="1"/>
  <c r="AC2493" i="5"/>
  <c r="B2494" i="5"/>
  <c r="T2494" i="5" s="1"/>
  <c r="AC2494" i="5"/>
  <c r="B2495" i="5"/>
  <c r="T2495" i="5" s="1"/>
  <c r="AC2495" i="5"/>
  <c r="B2496" i="5"/>
  <c r="T2496" i="5" s="1"/>
  <c r="AC2496" i="5"/>
  <c r="B2497" i="5"/>
  <c r="T2497" i="5" s="1"/>
  <c r="AC2497" i="5"/>
  <c r="B2498" i="5"/>
  <c r="T2498" i="5" s="1"/>
  <c r="AC2498" i="5"/>
  <c r="B2499" i="5"/>
  <c r="T2499" i="5" s="1"/>
  <c r="AC2499" i="5"/>
  <c r="B2500" i="5"/>
  <c r="T2500" i="5" s="1"/>
  <c r="AC2500" i="5"/>
  <c r="B2501" i="5"/>
  <c r="T2501" i="5" s="1"/>
  <c r="AC2501" i="5"/>
  <c r="B2502" i="5"/>
  <c r="T2502" i="5" s="1"/>
  <c r="AC2502" i="5"/>
  <c r="B2503" i="5"/>
  <c r="T2503" i="5" s="1"/>
  <c r="AC2503" i="5"/>
  <c r="B2504" i="5"/>
  <c r="T2504" i="5" s="1"/>
  <c r="AC2504" i="5"/>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B114" i="4"/>
  <c r="A93" i="6"/>
  <c r="A83" i="6"/>
  <c r="A72" i="6"/>
  <c r="A61" i="6"/>
  <c r="A50" i="6"/>
  <c r="A39" i="6"/>
  <c r="A28" i="6"/>
  <c r="P41" i="4"/>
  <c r="A17" i="6"/>
  <c r="B29" i="4"/>
  <c r="A16" i="6"/>
  <c r="B26" i="4"/>
  <c r="A15" i="6"/>
  <c r="B24" i="4"/>
  <c r="A13" i="6"/>
  <c r="B22" i="4"/>
  <c r="A12" i="6"/>
  <c r="B21" i="4"/>
  <c r="A11" i="6"/>
  <c r="B20" i="4"/>
  <c r="A10" i="6"/>
  <c r="B19" i="4"/>
  <c r="A9" i="6"/>
  <c r="A8" i="6"/>
  <c r="B12" i="4"/>
  <c r="A7" i="6"/>
  <c r="B10" i="4"/>
  <c r="A6" i="6"/>
  <c r="B9" i="4"/>
  <c r="A5" i="6"/>
  <c r="A139" i="4"/>
  <c r="B138" i="4"/>
  <c r="I114" i="4"/>
  <c r="H114" i="4"/>
  <c r="G29" i="4"/>
  <c r="D29" i="4"/>
  <c r="B113" i="4"/>
  <c r="H101" i="4"/>
  <c r="AA13" i="4" a="1"/>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I75" i="6"/>
  <c r="J73" i="6"/>
  <c r="G73" i="6"/>
  <c r="I73" i="6"/>
  <c r="C4" i="5"/>
  <c r="D4" i="5"/>
  <c r="E4" i="5"/>
  <c r="F39" i="6"/>
  <c r="F28" i="6"/>
  <c r="F17" i="6"/>
  <c r="F98" i="6"/>
  <c r="C123" i="6"/>
  <c r="C122" i="6"/>
  <c r="C121" i="6"/>
  <c r="C120" i="6"/>
  <c r="G103" i="6"/>
  <c r="G102" i="6"/>
  <c r="G101" i="6"/>
  <c r="G100" i="6"/>
  <c r="G88" i="6"/>
  <c r="G87" i="6"/>
  <c r="G86" i="6"/>
  <c r="G85" i="6"/>
  <c r="G84" i="6"/>
  <c r="F50" i="6"/>
  <c r="F61" i="6"/>
  <c r="F72" i="6"/>
  <c r="F83" i="6"/>
  <c r="G83" i="6"/>
  <c r="H83" i="6"/>
  <c r="D83" i="6"/>
  <c r="G77" i="6"/>
  <c r="G76" i="6"/>
  <c r="G75" i="6"/>
  <c r="G74" i="6"/>
  <c r="G72" i="6"/>
  <c r="H72" i="6"/>
  <c r="D72" i="6"/>
  <c r="J74" i="6"/>
  <c r="I74" i="6"/>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I31" i="6"/>
  <c r="J31" i="6"/>
  <c r="I30" i="6"/>
  <c r="J30" i="6"/>
  <c r="I29" i="6"/>
  <c r="J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G19" i="6"/>
  <c r="G18" i="6"/>
  <c r="J119" i="6"/>
  <c r="I119" i="6"/>
  <c r="J118" i="6"/>
  <c r="I118" i="6"/>
  <c r="J117" i="6"/>
  <c r="I117" i="6"/>
  <c r="J116" i="6"/>
  <c r="I116" i="6"/>
  <c r="K114" i="6"/>
  <c r="J112" i="6"/>
  <c r="I112" i="6"/>
  <c r="G112" i="6"/>
  <c r="H112" i="6"/>
  <c r="J88" i="6"/>
  <c r="J87" i="6"/>
  <c r="I87" i="6"/>
  <c r="J86" i="6"/>
  <c r="I86" i="6"/>
  <c r="J85" i="6"/>
  <c r="I85" i="6"/>
  <c r="J77" i="6"/>
  <c r="J76" i="6"/>
  <c r="I76" i="6"/>
  <c r="J66" i="6"/>
  <c r="J65" i="6"/>
  <c r="I65" i="6"/>
  <c r="J64" i="6"/>
  <c r="I64" i="6"/>
  <c r="J63" i="6"/>
  <c r="I63" i="6"/>
  <c r="J55" i="6"/>
  <c r="J54" i="6"/>
  <c r="I54" i="6"/>
  <c r="J53" i="6"/>
  <c r="I53" i="6"/>
  <c r="J52" i="6"/>
  <c r="I52" i="6"/>
  <c r="J51" i="6"/>
  <c r="I51" i="6"/>
  <c r="J44" i="6"/>
  <c r="J43" i="6"/>
  <c r="I43" i="6"/>
  <c r="J42" i="6"/>
  <c r="I42" i="6"/>
  <c r="J41" i="6"/>
  <c r="I41" i="6"/>
  <c r="D112" i="6"/>
  <c r="C107" i="6"/>
  <c r="C106" i="6"/>
  <c r="C105" i="6"/>
  <c r="C104" i="6"/>
  <c r="I103" i="6"/>
  <c r="J103" i="6"/>
  <c r="I102" i="6"/>
  <c r="J102" i="6"/>
  <c r="I101" i="6"/>
  <c r="J101" i="6"/>
  <c r="I100" i="6"/>
  <c r="J100" i="6"/>
  <c r="C92" i="6"/>
  <c r="C91" i="6"/>
  <c r="C90" i="6"/>
  <c r="C89" i="6"/>
  <c r="I88" i="6"/>
  <c r="I84" i="6"/>
  <c r="J84" i="6"/>
  <c r="C81" i="6"/>
  <c r="C80" i="6"/>
  <c r="C79" i="6"/>
  <c r="C78" i="6"/>
  <c r="I77" i="6"/>
  <c r="C70" i="6"/>
  <c r="C69" i="6"/>
  <c r="C68" i="6"/>
  <c r="C67" i="6"/>
  <c r="I66" i="6"/>
  <c r="I62" i="6"/>
  <c r="J62" i="6"/>
  <c r="C59" i="6"/>
  <c r="C58" i="6"/>
  <c r="C57" i="6"/>
  <c r="C56" i="6"/>
  <c r="I55" i="6"/>
  <c r="C48" i="6"/>
  <c r="C47" i="6"/>
  <c r="C46" i="6"/>
  <c r="C45" i="6"/>
  <c r="I44" i="6"/>
  <c r="I40" i="6"/>
  <c r="J40" i="6"/>
  <c r="C26" i="6"/>
  <c r="C25" i="6"/>
  <c r="C24" i="6"/>
  <c r="C23" i="6"/>
  <c r="I22" i="6"/>
  <c r="J22" i="6"/>
  <c r="I21" i="6"/>
  <c r="J21" i="6"/>
  <c r="J7" i="6"/>
  <c r="J19" i="6"/>
  <c r="I19" i="6"/>
  <c r="I83" i="6"/>
  <c r="I72" i="6"/>
  <c r="I7" i="6"/>
  <c r="C7" i="6"/>
  <c r="G4" i="6"/>
  <c r="H4" i="6"/>
  <c r="C4" i="8"/>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F114" i="6"/>
  <c r="G94" i="6"/>
  <c r="G95" i="6"/>
  <c r="G96" i="6"/>
  <c r="G98" i="6"/>
  <c r="H98" i="6"/>
  <c r="G99" i="6"/>
  <c r="G108" i="6"/>
  <c r="G109" i="6"/>
  <c r="G110" i="6"/>
  <c r="G111" i="6"/>
  <c r="G10" i="6"/>
  <c r="H10" i="6"/>
  <c r="G13" i="6"/>
  <c r="H13" i="6"/>
  <c r="G5" i="6"/>
  <c r="H5" i="6"/>
  <c r="F6" i="6"/>
  <c r="G6" i="6"/>
  <c r="H6" i="6"/>
  <c r="G11" i="6"/>
  <c r="H11" i="6"/>
  <c r="G12" i="6"/>
  <c r="H12" i="6"/>
  <c r="H14" i="6"/>
  <c r="G15" i="6"/>
  <c r="H15" i="6"/>
  <c r="H16" i="6"/>
  <c r="I4" i="6"/>
  <c r="I5" i="6"/>
  <c r="J5" i="6"/>
  <c r="C5" i="6"/>
  <c r="I6" i="6"/>
  <c r="J6" i="6"/>
  <c r="I9" i="6"/>
  <c r="J9" i="6"/>
  <c r="I10" i="6"/>
  <c r="J10" i="6"/>
  <c r="C10" i="6"/>
  <c r="I11" i="6"/>
  <c r="J11" i="6"/>
  <c r="C11" i="6"/>
  <c r="I12" i="6"/>
  <c r="J12" i="6"/>
  <c r="C12" i="6"/>
  <c r="I13" i="6"/>
  <c r="I15" i="6"/>
  <c r="J15" i="6"/>
  <c r="C15" i="6"/>
  <c r="I17" i="6"/>
  <c r="J17" i="6"/>
  <c r="I18" i="6"/>
  <c r="J18" i="6"/>
  <c r="I20" i="6"/>
  <c r="J20" i="6"/>
  <c r="I28" i="6"/>
  <c r="J28" i="6"/>
  <c r="I39" i="6"/>
  <c r="J39" i="6"/>
  <c r="C39" i="6"/>
  <c r="I50" i="6"/>
  <c r="J50" i="6"/>
  <c r="C50" i="6"/>
  <c r="I61" i="6"/>
  <c r="J61" i="6"/>
  <c r="C61" i="6"/>
  <c r="J72" i="6"/>
  <c r="C72" i="6"/>
  <c r="J83" i="6"/>
  <c r="C83" i="6"/>
  <c r="I94" i="6"/>
  <c r="J94" i="6"/>
  <c r="I95" i="6"/>
  <c r="J95" i="6"/>
  <c r="I96" i="6"/>
  <c r="J96" i="6"/>
  <c r="I98" i="6"/>
  <c r="J98" i="6"/>
  <c r="C98" i="6"/>
  <c r="I99" i="6"/>
  <c r="J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D11" i="4"/>
  <c r="D15" i="6"/>
  <c r="D13" i="6"/>
  <c r="D12" i="6"/>
  <c r="D11" i="6"/>
  <c r="D10" i="6"/>
  <c r="D4" i="6"/>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97"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54"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3" i="5"/>
  <c r="S2068" i="5"/>
  <c r="S2080" i="5"/>
  <c r="S2092" i="5"/>
  <c r="S2100" i="5"/>
  <c r="S2112" i="5"/>
  <c r="S2132" i="5"/>
  <c r="S2144" i="5"/>
  <c r="S2164" i="5"/>
  <c r="S2184" i="5"/>
  <c r="S2212" i="5"/>
  <c r="S2319" i="5"/>
  <c r="S2069" i="5"/>
  <c r="S2085" i="5"/>
  <c r="S2105" i="5"/>
  <c r="S2113" i="5"/>
  <c r="S2125" i="5"/>
  <c r="S2137" i="5"/>
  <c r="S2145" i="5"/>
  <c r="S2157" i="5"/>
  <c r="S2165" i="5"/>
  <c r="S2225" i="5"/>
  <c r="S2233" i="5"/>
  <c r="S2240" i="5"/>
  <c r="S2264" i="5"/>
  <c r="S2333" i="5"/>
  <c r="S2337" i="5"/>
  <c r="S2341" i="5"/>
  <c r="S2345" i="5"/>
  <c r="S2349" i="5"/>
  <c r="S2353" i="5"/>
  <c r="S2226" i="5"/>
  <c r="S2234" i="5"/>
  <c r="S2461" i="5"/>
  <c r="S2493" i="5"/>
  <c r="S2119" i="5"/>
  <c r="S2151" i="5"/>
  <c r="S2191" i="5"/>
  <c r="S2199" i="5"/>
  <c r="S2215" i="5"/>
  <c r="S2220" i="5"/>
  <c r="S2229" i="5"/>
  <c r="S2236" i="5"/>
  <c r="S2277" i="5"/>
  <c r="S2285" i="5"/>
  <c r="S2292" i="5"/>
  <c r="S2293" i="5"/>
  <c r="S2402" i="5"/>
  <c r="S2410" i="5"/>
  <c r="S2449" i="5"/>
  <c r="S2465" i="5"/>
  <c r="S2481" i="5"/>
  <c r="S2497" i="5"/>
  <c r="S2390" i="5"/>
  <c r="S2394" i="5"/>
  <c r="S2357" i="5"/>
  <c r="S2361" i="5"/>
  <c r="S2365" i="5"/>
  <c r="S2369" i="5"/>
  <c r="S2373" i="5"/>
  <c r="S2377" i="5"/>
  <c r="S2381"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297" i="5"/>
  <c r="S784" i="5"/>
  <c r="S366" i="5"/>
  <c r="S734" i="5"/>
  <c r="S934" i="5"/>
  <c r="S970" i="5"/>
  <c r="S310" i="5"/>
  <c r="S512" i="5"/>
  <c r="S681" i="5"/>
  <c r="S745" i="5"/>
  <c r="S761" i="5"/>
  <c r="S201" i="5"/>
  <c r="S574" i="5"/>
  <c r="S156" i="5"/>
  <c r="S324" i="5"/>
  <c r="S230" i="5"/>
  <c r="S260" i="5"/>
  <c r="S284" i="5"/>
  <c r="S290" i="5"/>
  <c r="S296" i="5"/>
  <c r="S346" i="5"/>
  <c r="S358" i="5"/>
  <c r="S364" i="5"/>
  <c r="S418" i="5"/>
  <c r="S437" i="5"/>
  <c r="S461" i="5"/>
  <c r="S2468"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2490" i="5"/>
  <c r="S215" i="5"/>
  <c r="S224" i="5"/>
  <c r="S1664" i="5"/>
  <c r="S1704" i="5"/>
  <c r="S1727" i="5"/>
  <c r="S2028" i="5"/>
  <c r="S2050" i="5"/>
  <c r="S2056" i="5"/>
  <c r="S2094" i="5"/>
  <c r="S1164" i="5"/>
  <c r="S1181" i="5"/>
  <c r="S1205" i="5"/>
  <c r="S1420" i="5"/>
  <c r="S1438" i="5"/>
  <c r="S1470" i="5"/>
  <c r="S1578" i="5"/>
  <c r="S1034" i="5"/>
  <c r="S1108" i="5"/>
  <c r="S738" i="5"/>
  <c r="S882" i="5"/>
  <c r="S639"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712"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985" i="5"/>
  <c r="S1312" i="5"/>
  <c r="S226" i="5"/>
  <c r="S1622" i="5"/>
  <c r="S2004" i="5"/>
  <c r="S1948" i="5"/>
  <c r="S1341" i="5"/>
  <c r="S717" i="5"/>
  <c r="S1558" i="5"/>
  <c r="S2023" i="5"/>
  <c r="S167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711"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384" i="5"/>
  <c r="S248" i="5"/>
  <c r="S2079" i="5"/>
  <c r="S2118" i="5"/>
  <c r="S2329"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2312" i="5"/>
  <c r="S936" i="5"/>
  <c r="S1775" i="5"/>
  <c r="S962" i="5"/>
  <c r="S696" i="5"/>
  <c r="S1650" i="5"/>
  <c r="S393" i="5"/>
  <c r="S2439" i="5"/>
  <c r="S311" i="5"/>
  <c r="S964" i="5"/>
  <c r="S1009" i="5"/>
  <c r="S1073" i="5"/>
  <c r="S1189" i="5"/>
  <c r="S1460" i="5"/>
  <c r="S1528" i="5"/>
  <c r="S1656" i="5"/>
  <c r="S1701" i="5"/>
  <c r="S1735" i="5"/>
  <c r="S1904" i="5"/>
  <c r="S2169" i="5"/>
  <c r="S2176" i="5"/>
  <c r="S2196" i="5"/>
  <c r="S2224" i="5"/>
  <c r="S2253" i="5"/>
  <c r="S2375"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56"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594" i="5"/>
  <c r="S1600" i="5"/>
  <c r="S1626" i="5"/>
  <c r="S1645" i="5"/>
  <c r="S1921" i="5"/>
  <c r="S1977" i="5"/>
  <c r="S2009" i="5"/>
  <c r="S1573"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903" i="5"/>
  <c r="S1914" i="5"/>
  <c r="S1925" i="5"/>
  <c r="S1938" i="5"/>
  <c r="S1962" i="5"/>
  <c r="S1980" i="5"/>
  <c r="S1994" i="5"/>
  <c r="S2006" i="5"/>
  <c r="S2045" i="5"/>
  <c r="S2096" i="5"/>
  <c r="S2109"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80" i="5"/>
  <c r="S2193" i="5"/>
  <c r="S2266" i="5"/>
  <c r="S2317" i="5"/>
  <c r="S2325" i="5"/>
  <c r="S2356" i="5"/>
  <c r="S2372" i="5"/>
  <c r="S2388" i="5"/>
  <c r="S2436" i="5"/>
  <c r="S2452" i="5"/>
  <c r="S2078" i="5"/>
  <c r="S2340" i="5"/>
  <c r="S2065" i="5"/>
  <c r="S2444" i="5"/>
  <c r="S2484" i="5"/>
  <c r="S2332" i="5"/>
  <c r="S1944" i="5"/>
  <c r="S1308" i="5"/>
  <c r="S2460" i="5"/>
  <c r="S1897" i="5"/>
  <c r="S2214" i="5"/>
  <c r="S2186" i="5"/>
  <c r="S2201" i="5"/>
  <c r="S1969" i="5"/>
  <c r="S204"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37" i="5"/>
  <c r="S1949" i="5"/>
  <c r="S1961" i="5"/>
  <c r="S1968" i="5"/>
  <c r="S1975" i="5"/>
  <c r="S1986" i="5"/>
  <c r="S1993" i="5"/>
  <c r="S2005" i="5"/>
  <c r="S2012" i="5"/>
  <c r="S2064" i="5"/>
  <c r="S2077" i="5"/>
  <c r="S2037" i="5"/>
  <c r="S2088"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17"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12"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05" i="5"/>
  <c r="S1834" i="5"/>
  <c r="S1844" i="5"/>
  <c r="S1857" i="5"/>
  <c r="S1874" i="5"/>
  <c r="S1881" i="5"/>
  <c r="S1927" i="5"/>
  <c r="S1933" i="5"/>
  <c r="S1957" i="5"/>
  <c r="S1971" i="5"/>
  <c r="S1982" i="5"/>
  <c r="S1988" i="5"/>
  <c r="S1995" i="5"/>
  <c r="S2008" i="5"/>
  <c r="S2015" i="5"/>
  <c r="S2033" i="5"/>
  <c r="S2040" i="5"/>
  <c r="S2047" i="5"/>
  <c r="S2054" i="5"/>
  <c r="S2060" i="5"/>
  <c r="S2067" i="5"/>
  <c r="S2073" i="5"/>
  <c r="S2084"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38" i="5"/>
  <c r="S551" i="5"/>
  <c r="S557" i="5"/>
  <c r="S563" i="5"/>
  <c r="S585" i="5"/>
  <c r="S627" i="5"/>
  <c r="S2044" i="5"/>
  <c r="S249" i="5"/>
  <c r="S271" i="5"/>
  <c r="S277" i="5"/>
  <c r="S283" i="5"/>
  <c r="S315" i="5"/>
  <c r="S331" i="5"/>
  <c r="S345" i="5"/>
  <c r="S748" i="5"/>
  <c r="S2418" i="5"/>
  <c r="S2426" i="5"/>
  <c r="S2466" i="5"/>
  <c r="S2474" i="5"/>
  <c r="S628" i="5"/>
  <c r="S2175" i="5"/>
  <c r="S2182" i="5"/>
  <c r="S2195" i="5"/>
  <c r="S2202" i="5"/>
  <c r="S2235" i="5"/>
  <c r="S2248" i="5"/>
  <c r="S2256" i="5"/>
  <c r="S2270" i="5"/>
  <c r="S2284" i="5"/>
  <c r="S2306" i="5"/>
  <c r="S2313" i="5"/>
  <c r="S2336" i="5"/>
  <c r="S2344" i="5"/>
  <c r="S2360"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899" i="5"/>
  <c r="S191" i="5"/>
  <c r="S197" i="5"/>
  <c r="S237" i="5"/>
  <c r="S243" i="5"/>
  <c r="S257" i="5"/>
  <c r="S397" i="5"/>
  <c r="S410" i="5"/>
  <c r="S450" i="5"/>
  <c r="S478" i="5"/>
  <c r="S499" i="5"/>
  <c r="S586" i="5"/>
  <c r="S610" i="5"/>
  <c r="S622" i="5"/>
  <c r="S651" i="5"/>
  <c r="S686" i="5"/>
  <c r="S703" i="5"/>
  <c r="S709" i="5"/>
  <c r="S720" i="5"/>
  <c r="S726" i="5"/>
  <c r="S737" i="5"/>
  <c r="S775" i="5"/>
  <c r="S788" i="5"/>
  <c r="S209" i="5"/>
  <c r="S190" i="5"/>
  <c r="S581" i="5"/>
  <c r="S587" i="5"/>
  <c r="S663" i="5"/>
  <c r="S668" i="5"/>
  <c r="S1170" i="5"/>
  <c r="S1304" i="5"/>
  <c r="S1372" i="5"/>
  <c r="S1665" i="5"/>
  <c r="S1894" i="5"/>
  <c r="S1899" i="5"/>
  <c r="S1905" i="5"/>
  <c r="S1911" i="5"/>
  <c r="S2267" i="5"/>
  <c r="S2274" i="5"/>
  <c r="S2289" i="5"/>
  <c r="S2296" i="5"/>
  <c r="S2435" i="5"/>
  <c r="S2443" i="5"/>
  <c r="S2451"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10"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42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S203" i="5"/>
  <c r="J4" i="5"/>
  <c r="M4" i="5"/>
  <c r="K4" i="5"/>
  <c r="P4" i="5"/>
  <c r="D4" i="8"/>
  <c r="B1001" i="7"/>
  <c r="C112" i="6"/>
  <c r="B3" i="6"/>
  <c r="A4" i="8"/>
  <c r="B29" i="3"/>
  <c r="B4" i="8"/>
  <c r="C3" i="6"/>
  <c r="I4" i="8"/>
  <c r="C5" i="7"/>
  <c r="A1" i="6"/>
  <c r="H4" i="5"/>
  <c r="O4" i="5"/>
  <c r="B2" i="5"/>
  <c r="D3" i="6"/>
  <c r="C13" i="6"/>
  <c r="A3" i="6"/>
  <c r="F5" i="7"/>
  <c r="N4" i="5"/>
  <c r="G4" i="5"/>
  <c r="A1" i="7"/>
  <c r="F4" i="5"/>
  <c r="A1" i="8"/>
  <c r="D1" i="6"/>
  <c r="B5" i="7"/>
  <c r="A80" i="2"/>
  <c r="A48" i="2"/>
  <c r="H4" i="8"/>
  <c r="F4" i="8"/>
  <c r="B3" i="5"/>
  <c r="G4" i="8"/>
  <c r="I4" i="5"/>
  <c r="C9" i="6"/>
  <c r="L4" i="5"/>
  <c r="A4" i="5"/>
  <c r="C4" i="6"/>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D6" i="6"/>
  <c r="D5" i="6"/>
  <c r="C28" i="6"/>
  <c r="C6" i="6"/>
  <c r="C17" i="6"/>
  <c r="B2" i="6"/>
  <c r="D98" i="6"/>
  <c r="B31" i="4"/>
  <c r="A18" i="6"/>
  <c r="F18" i="6"/>
  <c r="H18" i="6" s="1"/>
  <c r="O31" i="4"/>
  <c r="P55" i="4"/>
  <c r="B121" i="4"/>
  <c r="A99" i="6"/>
  <c r="B103" i="4"/>
  <c r="A84" i="6"/>
  <c r="B91" i="4"/>
  <c r="A73" i="6"/>
  <c r="B79" i="4"/>
  <c r="A62" i="6"/>
  <c r="B67" i="4"/>
  <c r="A51" i="6"/>
  <c r="B55" i="4"/>
  <c r="A40" i="6"/>
  <c r="P43" i="4"/>
  <c r="B43" i="4"/>
  <c r="A29" i="6"/>
  <c r="A115" i="6"/>
  <c r="M31" i="4"/>
  <c r="M43" i="4"/>
  <c r="M55" i="4"/>
  <c r="M67" i="4"/>
  <c r="M79" i="4"/>
  <c r="M91" i="4"/>
  <c r="M103" i="4"/>
  <c r="M121" i="4"/>
  <c r="AA14" i="4" a="1"/>
  <c r="AA15" i="4" a="1"/>
  <c r="AA16" i="4" a="1"/>
  <c r="B32" i="4"/>
  <c r="A19" i="6"/>
  <c r="F19" i="6"/>
  <c r="H19" i="6" s="1"/>
  <c r="B33" i="4"/>
  <c r="A20" i="6"/>
  <c r="F20" i="6"/>
  <c r="H20" i="6" s="1"/>
  <c r="B34" i="4"/>
  <c r="A21" i="6"/>
  <c r="F21" i="6"/>
  <c r="H21" i="6" s="1"/>
  <c r="O34" i="4"/>
  <c r="P58" i="4"/>
  <c r="B124" i="4"/>
  <c r="A102" i="6"/>
  <c r="B106" i="4"/>
  <c r="A87" i="6"/>
  <c r="B94" i="4"/>
  <c r="A76" i="6"/>
  <c r="B82" i="4"/>
  <c r="A65" i="6"/>
  <c r="B70" i="4"/>
  <c r="A54" i="6"/>
  <c r="B58" i="4"/>
  <c r="A43" i="6"/>
  <c r="P46" i="4"/>
  <c r="B46" i="4"/>
  <c r="A32" i="6"/>
  <c r="A118" i="6"/>
  <c r="M34" i="4"/>
  <c r="M46" i="4"/>
  <c r="M58" i="4"/>
  <c r="M70" i="4"/>
  <c r="M82" i="4"/>
  <c r="M94" i="4"/>
  <c r="M106" i="4"/>
  <c r="M124" i="4"/>
  <c r="O33" i="4"/>
  <c r="P57" i="4"/>
  <c r="B123" i="4"/>
  <c r="M123" i="4"/>
  <c r="O32" i="4"/>
  <c r="P56" i="4"/>
  <c r="B122" i="4"/>
  <c r="M122" i="4"/>
  <c r="B105" i="4"/>
  <c r="M105" i="4"/>
  <c r="B104" i="4"/>
  <c r="M104" i="4"/>
  <c r="B93" i="4"/>
  <c r="M93" i="4"/>
  <c r="B92" i="4"/>
  <c r="M92" i="4"/>
  <c r="B81" i="4"/>
  <c r="M81" i="4"/>
  <c r="B80" i="4"/>
  <c r="M80" i="4"/>
  <c r="B69" i="4"/>
  <c r="M69" i="4"/>
  <c r="B68" i="4"/>
  <c r="M68" i="4"/>
  <c r="B57" i="4"/>
  <c r="M57" i="4"/>
  <c r="B56" i="4"/>
  <c r="M56" i="4"/>
  <c r="P45" i="4"/>
  <c r="B45" i="4"/>
  <c r="M45" i="4"/>
  <c r="P44" i="4"/>
  <c r="B44" i="4"/>
  <c r="M44" i="4"/>
  <c r="M33" i="4"/>
  <c r="M32" i="4"/>
  <c r="A101" i="6"/>
  <c r="A100" i="6"/>
  <c r="A86" i="6"/>
  <c r="A85" i="6"/>
  <c r="A75" i="6"/>
  <c r="A74" i="6"/>
  <c r="A64" i="6"/>
  <c r="A63" i="6"/>
  <c r="A53" i="6"/>
  <c r="A52" i="6"/>
  <c r="A42" i="6"/>
  <c r="A41" i="6"/>
  <c r="A31" i="6"/>
  <c r="A30" i="6"/>
  <c r="A116" i="6"/>
  <c r="A117" i="6"/>
  <c r="S45" i="4"/>
  <c r="S44" i="4"/>
  <c r="T44" i="4"/>
  <c r="U43" i="4"/>
  <c r="V42" i="4"/>
  <c r="W42" i="4"/>
  <c r="V43" i="4"/>
  <c r="U44" i="4"/>
  <c r="T45" i="4"/>
  <c r="S46" i="4"/>
  <c r="AA17" i="4" a="1"/>
  <c r="S47" i="4"/>
  <c r="B35" i="4"/>
  <c r="A22" i="6"/>
  <c r="F44" i="6"/>
  <c r="F33" i="6"/>
  <c r="H33" i="6"/>
  <c r="A119" i="6"/>
  <c r="F22" i="6"/>
  <c r="H22" i="6"/>
  <c r="D22" i="6"/>
  <c r="O35" i="4"/>
  <c r="P47" i="4"/>
  <c r="B47" i="4"/>
  <c r="P59" i="4"/>
  <c r="B83" i="4"/>
  <c r="A66" i="6"/>
  <c r="B95" i="4"/>
  <c r="A77" i="6"/>
  <c r="B107" i="4"/>
  <c r="A88" i="6"/>
  <c r="B125" i="4"/>
  <c r="A103" i="6"/>
  <c r="M35" i="4"/>
  <c r="M83" i="4"/>
  <c r="M95" i="4"/>
  <c r="M107" i="4"/>
  <c r="M125" i="4"/>
  <c r="AA18" i="4" a="1"/>
  <c r="AA19" i="4" a="1"/>
  <c r="AA20" i="4" a="1"/>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B39" i="4"/>
  <c r="O39" i="4"/>
  <c r="P63" i="4"/>
  <c r="B99" i="4"/>
  <c r="M99" i="4"/>
  <c r="S51" i="4"/>
  <c r="T51" i="4"/>
  <c r="U51" i="4"/>
  <c r="V51" i="4"/>
  <c r="W51" i="4"/>
  <c r="X51" i="4"/>
  <c r="Y51" i="4"/>
  <c r="T50" i="4"/>
  <c r="U50" i="4"/>
  <c r="V50" i="4"/>
  <c r="W50" i="4"/>
  <c r="X50" i="4"/>
  <c r="U49" i="4"/>
  <c r="V49" i="4"/>
  <c r="W49" i="4"/>
  <c r="V48" i="4"/>
  <c r="A26" i="6"/>
  <c r="AA22" i="4"/>
  <c r="AA23" i="4"/>
  <c r="Q41" i="4"/>
  <c r="B41" i="4"/>
  <c r="A27" i="6"/>
  <c r="P51" i="4"/>
  <c r="B51" i="4"/>
  <c r="A37" i="6"/>
  <c r="Q53" i="4"/>
  <c r="B53" i="4"/>
  <c r="A38" i="6"/>
  <c r="B63" i="4"/>
  <c r="A48" i="6"/>
  <c r="B65" i="4"/>
  <c r="A49" i="6"/>
  <c r="B75" i="4"/>
  <c r="A59" i="6"/>
  <c r="B77" i="4"/>
  <c r="A60" i="6"/>
  <c r="B87" i="4"/>
  <c r="A70" i="6"/>
  <c r="B89" i="4"/>
  <c r="A71" i="6"/>
  <c r="A81" i="6"/>
  <c r="B101" i="4"/>
  <c r="A82" i="6"/>
  <c r="B111" i="4"/>
  <c r="A92" i="6"/>
  <c r="B129" i="4"/>
  <c r="A107" i="6"/>
  <c r="A123" i="6"/>
  <c r="B115" i="4"/>
  <c r="A94" i="6"/>
  <c r="B117" i="4"/>
  <c r="A95" i="6"/>
  <c r="B119" i="4"/>
  <c r="A97" i="6"/>
  <c r="B131" i="4"/>
  <c r="A108" i="6"/>
  <c r="B133" i="4"/>
  <c r="A109" i="6"/>
  <c r="B135" i="4"/>
  <c r="A110" i="6"/>
  <c r="B137" i="4"/>
  <c r="A111" i="6"/>
  <c r="M39" i="4"/>
  <c r="M51" i="4"/>
  <c r="M63" i="4"/>
  <c r="M75" i="4"/>
  <c r="M87" i="4"/>
  <c r="M111" i="4"/>
  <c r="M129" i="4"/>
  <c r="AD5" i="5"/>
  <c r="AB5" i="5"/>
  <c r="V5" i="5"/>
  <c r="V6" i="5"/>
  <c r="AB6" i="5"/>
  <c r="V7" i="5"/>
  <c r="AB7" i="5"/>
  <c r="V33" i="5"/>
  <c r="AB33" i="5"/>
  <c r="V34" i="5"/>
  <c r="AB34" i="5"/>
  <c r="V35" i="5"/>
  <c r="AB35" i="5"/>
  <c r="G35" i="5"/>
  <c r="V36" i="5"/>
  <c r="G36" i="5"/>
  <c r="AB36" i="5"/>
  <c r="AB37" i="5"/>
  <c r="V37" i="5"/>
  <c r="AB38" i="5"/>
  <c r="V38" i="5"/>
  <c r="V39" i="5"/>
  <c r="G39" i="5"/>
  <c r="AB39" i="5"/>
  <c r="V40" i="5"/>
  <c r="AB40" i="5"/>
  <c r="G40" i="5"/>
  <c r="V41" i="5"/>
  <c r="AB41" i="5"/>
  <c r="V42" i="5"/>
  <c r="J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U47" i="4"/>
  <c r="T46" i="4"/>
  <c r="H44" i="6"/>
  <c r="D44" i="6"/>
  <c r="F119" i="6"/>
  <c r="B59" i="4"/>
  <c r="B71" i="4"/>
  <c r="Z51" i="4"/>
  <c r="AA51" i="4"/>
  <c r="Y50" i="4"/>
  <c r="Z50" i="4"/>
  <c r="X49" i="4"/>
  <c r="Y49" i="4"/>
  <c r="W48" i="4"/>
  <c r="X48" i="4"/>
  <c r="C22" i="6"/>
  <c r="C33" i="6"/>
  <c r="C44" i="6"/>
  <c r="F103" i="6"/>
  <c r="H103" i="6"/>
  <c r="F55" i="6"/>
  <c r="D33" i="6"/>
  <c r="K119" i="6"/>
  <c r="M47" i="4"/>
  <c r="A33" i="6"/>
  <c r="M59" i="4"/>
  <c r="A44" i="6"/>
  <c r="A55" i="6"/>
  <c r="M71" i="4"/>
  <c r="E33" i="5"/>
  <c r="X33" i="5"/>
  <c r="G33" i="5"/>
  <c r="H33" i="5"/>
  <c r="F33" i="5"/>
  <c r="I33" i="5"/>
  <c r="E34" i="5"/>
  <c r="X34" i="5"/>
  <c r="G34" i="5"/>
  <c r="E37" i="5"/>
  <c r="X37" i="5"/>
  <c r="I37" i="5"/>
  <c r="G37" i="5"/>
  <c r="F37" i="5"/>
  <c r="R37" i="5"/>
  <c r="E39" i="5"/>
  <c r="X39" i="5"/>
  <c r="F39" i="5"/>
  <c r="E41" i="5"/>
  <c r="X41" i="5"/>
  <c r="H41" i="5"/>
  <c r="G41" i="5"/>
  <c r="F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E35" i="5"/>
  <c r="X35" i="5"/>
  <c r="F35" i="5"/>
  <c r="E38" i="5"/>
  <c r="X38" i="5"/>
  <c r="I38" i="5"/>
  <c r="H38" i="5"/>
  <c r="R38" i="5"/>
  <c r="F38" i="5"/>
  <c r="E40" i="5"/>
  <c r="X40" i="5"/>
  <c r="F40" i="5"/>
  <c r="R40" i="5"/>
  <c r="H40" i="5"/>
  <c r="AB1374" i="5"/>
  <c r="AD1374" i="5"/>
  <c r="AB1073" i="5"/>
  <c r="AD1073" i="5"/>
  <c r="AB1102" i="5"/>
  <c r="AD1102" i="5"/>
  <c r="AB1494" i="5"/>
  <c r="AD1494" i="5"/>
  <c r="AB1806" i="5"/>
  <c r="AD1806" i="5"/>
  <c r="AB2110" i="5"/>
  <c r="AD2110" i="5"/>
  <c r="X6" i="5"/>
  <c r="R6" i="5"/>
  <c r="AB1478" i="5"/>
  <c r="AD1478" i="5"/>
  <c r="AB1505" i="5"/>
  <c r="AD1505" i="5"/>
  <c r="AB1518" i="5"/>
  <c r="AD1518" i="5"/>
  <c r="AB1734" i="5"/>
  <c r="AD1734" i="5"/>
  <c r="AB1870" i="5"/>
  <c r="AD1870" i="5"/>
  <c r="X7" i="5"/>
  <c r="R7" i="5"/>
  <c r="G114" i="4"/>
  <c r="G101" i="4"/>
  <c r="G89" i="4"/>
  <c r="G77" i="4"/>
  <c r="G65" i="4"/>
  <c r="G53" i="4"/>
  <c r="G41" i="4"/>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AC7" i="5"/>
  <c r="G42" i="5"/>
  <c r="V499" i="5"/>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2" i="5"/>
  <c r="AB632"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69" i="5"/>
  <c r="AB669" i="5"/>
  <c r="V671" i="5"/>
  <c r="AB671" i="5"/>
  <c r="V672" i="5"/>
  <c r="AB672"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1" i="5"/>
  <c r="AB711" i="5"/>
  <c r="V712" i="5"/>
  <c r="AB712" i="5"/>
  <c r="V714" i="5"/>
  <c r="AB714" i="5"/>
  <c r="V715" i="5"/>
  <c r="AB715" i="5"/>
  <c r="V716" i="5"/>
  <c r="AB716" i="5"/>
  <c r="V717" i="5"/>
  <c r="AB717" i="5"/>
  <c r="V718" i="5"/>
  <c r="AB718" i="5"/>
  <c r="V719" i="5"/>
  <c r="AB719" i="5"/>
  <c r="V720" i="5"/>
  <c r="AB720" i="5"/>
  <c r="V722" i="5"/>
  <c r="AB722" i="5"/>
  <c r="V723" i="5"/>
  <c r="AB723" i="5"/>
  <c r="V724" i="5"/>
  <c r="AB724" i="5"/>
  <c r="V725" i="5"/>
  <c r="AB725" i="5"/>
  <c r="V726" i="5"/>
  <c r="AB726" i="5"/>
  <c r="V727" i="5"/>
  <c r="AB727" i="5"/>
  <c r="V728" i="5"/>
  <c r="AB728" i="5"/>
  <c r="V729" i="5"/>
  <c r="AB729" i="5"/>
  <c r="V730" i="5"/>
  <c r="AB730" i="5"/>
  <c r="V731" i="5"/>
  <c r="AB731" i="5"/>
  <c r="V732" i="5"/>
  <c r="AB732" i="5"/>
  <c r="V733" i="5"/>
  <c r="AB733" i="5"/>
  <c r="V735" i="5"/>
  <c r="AB735" i="5"/>
  <c r="V736" i="5"/>
  <c r="AB736" i="5"/>
  <c r="V737" i="5"/>
  <c r="AB737" i="5"/>
  <c r="V738" i="5"/>
  <c r="AB738" i="5"/>
  <c r="V739" i="5"/>
  <c r="AB739" i="5"/>
  <c r="V740" i="5"/>
  <c r="AB740" i="5"/>
  <c r="V741" i="5"/>
  <c r="AB741" i="5"/>
  <c r="V742" i="5"/>
  <c r="AB742" i="5"/>
  <c r="V743" i="5"/>
  <c r="AB743" i="5"/>
  <c r="V744" i="5"/>
  <c r="AB744" i="5"/>
  <c r="V746" i="5"/>
  <c r="AB746" i="5"/>
  <c r="V747" i="5"/>
  <c r="AB747" i="5"/>
  <c r="V748" i="5"/>
  <c r="AB748" i="5"/>
  <c r="V749" i="5"/>
  <c r="AB749" i="5"/>
  <c r="V750" i="5"/>
  <c r="AB750" i="5"/>
  <c r="V751" i="5"/>
  <c r="AB751" i="5"/>
  <c r="V752" i="5"/>
  <c r="AB752" i="5"/>
  <c r="V754" i="5"/>
  <c r="AB754" i="5"/>
  <c r="V755" i="5"/>
  <c r="AB755" i="5"/>
  <c r="V756" i="5"/>
  <c r="AB756" i="5"/>
  <c r="V757" i="5"/>
  <c r="AB757" i="5"/>
  <c r="V759" i="5"/>
  <c r="AB759" i="5"/>
  <c r="V760" i="5"/>
  <c r="AB760"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8" i="5"/>
  <c r="AB808" i="5"/>
  <c r="V810" i="5"/>
  <c r="AB810" i="5"/>
  <c r="V811" i="5"/>
  <c r="AB811" i="5"/>
  <c r="V812" i="5"/>
  <c r="AB812" i="5"/>
  <c r="V813" i="5"/>
  <c r="AB813"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39" i="5"/>
  <c r="AB839" i="5"/>
  <c r="V840" i="5"/>
  <c r="AB840" i="5"/>
  <c r="V842" i="5"/>
  <c r="AB842" i="5"/>
  <c r="V843" i="5"/>
  <c r="AB843" i="5"/>
  <c r="V844" i="5"/>
  <c r="AB844" i="5"/>
  <c r="V845" i="5"/>
  <c r="AB845" i="5"/>
  <c r="V846" i="5"/>
  <c r="AB846" i="5"/>
  <c r="V847" i="5"/>
  <c r="AB847" i="5"/>
  <c r="V848" i="5"/>
  <c r="AB848" i="5"/>
  <c r="V850" i="5"/>
  <c r="AB850" i="5"/>
  <c r="V851" i="5"/>
  <c r="AB851" i="5"/>
  <c r="V852" i="5"/>
  <c r="AB852" i="5"/>
  <c r="V853" i="5"/>
  <c r="AB853" i="5"/>
  <c r="V854" i="5"/>
  <c r="AB854" i="5"/>
  <c r="V855" i="5"/>
  <c r="AB855" i="5"/>
  <c r="V856" i="5"/>
  <c r="AB856" i="5"/>
  <c r="V858" i="5"/>
  <c r="AB858" i="5"/>
  <c r="V859" i="5"/>
  <c r="AB859" i="5"/>
  <c r="V860" i="5"/>
  <c r="AB860" i="5"/>
  <c r="V861" i="5"/>
  <c r="AB861" i="5"/>
  <c r="V862" i="5"/>
  <c r="AB862" i="5"/>
  <c r="V863" i="5"/>
  <c r="AB863" i="5"/>
  <c r="V864" i="5"/>
  <c r="AB864"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2" i="5"/>
  <c r="AB892" i="5"/>
  <c r="V893" i="5"/>
  <c r="AB893" i="5"/>
  <c r="V895" i="5"/>
  <c r="AB895" i="5"/>
  <c r="V896" i="5"/>
  <c r="AB896" i="5"/>
  <c r="V897" i="5"/>
  <c r="AB897" i="5"/>
  <c r="V898" i="5"/>
  <c r="AB898" i="5"/>
  <c r="V899" i="5"/>
  <c r="AB899" i="5"/>
  <c r="V900" i="5"/>
  <c r="AB900" i="5"/>
  <c r="V901" i="5"/>
  <c r="AB901"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7" i="5"/>
  <c r="AB917" i="5"/>
  <c r="V919" i="5"/>
  <c r="AB919" i="5"/>
  <c r="V920" i="5"/>
  <c r="AB920" i="5"/>
  <c r="V921" i="5"/>
  <c r="AB921" i="5"/>
  <c r="V922" i="5"/>
  <c r="AB922" i="5"/>
  <c r="V923" i="5"/>
  <c r="AB923" i="5"/>
  <c r="V924" i="5"/>
  <c r="AB924" i="5"/>
  <c r="V925" i="5"/>
  <c r="AB925"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8" i="5"/>
  <c r="AB968"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999" i="5"/>
  <c r="AB999" i="5"/>
  <c r="V1000" i="5"/>
  <c r="AB1000"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3" i="5"/>
  <c r="AB1023" i="5"/>
  <c r="V1024" i="5"/>
  <c r="AB1024" i="5"/>
  <c r="V1026" i="5"/>
  <c r="AB1026" i="5"/>
  <c r="V1027" i="5"/>
  <c r="AB1027" i="5"/>
  <c r="V1028" i="5"/>
  <c r="AB1028" i="5"/>
  <c r="V1029" i="5"/>
  <c r="AB1029"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7" i="5"/>
  <c r="AB1047" i="5"/>
  <c r="V1048" i="5"/>
  <c r="AB1048"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4" i="5"/>
  <c r="AB1064" i="5"/>
  <c r="V1066" i="5"/>
  <c r="AB1066" i="5"/>
  <c r="V1067" i="5"/>
  <c r="AB1067" i="5"/>
  <c r="V1068" i="5"/>
  <c r="AB1068" i="5"/>
  <c r="V1069" i="5"/>
  <c r="AB1069" i="5"/>
  <c r="V1071" i="5"/>
  <c r="AB1071" i="5"/>
  <c r="V1072" i="5"/>
  <c r="AB1072" i="5"/>
  <c r="V1074" i="5"/>
  <c r="AB1074" i="5"/>
  <c r="V1075" i="5"/>
  <c r="AB1075" i="5"/>
  <c r="V1076" i="5"/>
  <c r="AB1076" i="5"/>
  <c r="V1077" i="5"/>
  <c r="AB1077" i="5"/>
  <c r="V1079" i="5"/>
  <c r="AB1079" i="5"/>
  <c r="V1080" i="5"/>
  <c r="AB1080"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0" i="5"/>
  <c r="AB1100" i="5"/>
  <c r="V1101" i="5"/>
  <c r="AB1101"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7" i="5"/>
  <c r="AB1117" i="5"/>
  <c r="V1119" i="5"/>
  <c r="AB1119" i="5"/>
  <c r="V1120" i="5"/>
  <c r="AB1120"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8" i="5"/>
  <c r="AB1168" i="5"/>
  <c r="V1170" i="5"/>
  <c r="AB1170" i="5"/>
  <c r="V1171" i="5"/>
  <c r="AB1171" i="5"/>
  <c r="V1172" i="5"/>
  <c r="AB1172" i="5"/>
  <c r="V1173" i="5"/>
  <c r="AB1173" i="5"/>
  <c r="V1174" i="5"/>
  <c r="AB1174" i="5"/>
  <c r="V1175" i="5"/>
  <c r="AB1175" i="5"/>
  <c r="V1176" i="5"/>
  <c r="AB1176" i="5"/>
  <c r="V1178" i="5"/>
  <c r="AB1178" i="5"/>
  <c r="V1179" i="5"/>
  <c r="AB1179" i="5"/>
  <c r="V1180" i="5"/>
  <c r="AB1180" i="5"/>
  <c r="V1181" i="5"/>
  <c r="AB1181"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0" i="5"/>
  <c r="AB1240" i="5"/>
  <c r="V1242" i="5"/>
  <c r="AB1242" i="5"/>
  <c r="V1243" i="5"/>
  <c r="AB1243" i="5"/>
  <c r="V1244" i="5"/>
  <c r="AB1244" i="5"/>
  <c r="V1245" i="5"/>
  <c r="AB1245" i="5"/>
  <c r="V1246" i="5"/>
  <c r="AB1246" i="5"/>
  <c r="V1247" i="5"/>
  <c r="AB1247" i="5"/>
  <c r="V1248" i="5"/>
  <c r="AB1248"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69" i="5"/>
  <c r="AB1269" i="5"/>
  <c r="V1271" i="5"/>
  <c r="AB1271" i="5"/>
  <c r="V1272" i="5"/>
  <c r="AB1272"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4" i="5"/>
  <c r="AB1344"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3" i="5"/>
  <c r="AB1373" i="5"/>
  <c r="V1375" i="5"/>
  <c r="AB1375" i="5"/>
  <c r="V1376" i="5"/>
  <c r="AB1376" i="5"/>
  <c r="V1377" i="5"/>
  <c r="AB1377" i="5"/>
  <c r="V1378" i="5"/>
  <c r="AB1378" i="5"/>
  <c r="V1379" i="5"/>
  <c r="AB1379" i="5"/>
  <c r="V1380" i="5"/>
  <c r="AB1380" i="5"/>
  <c r="V1381" i="5"/>
  <c r="AB1381" i="5"/>
  <c r="V1383" i="5"/>
  <c r="AB1383" i="5"/>
  <c r="V1384" i="5"/>
  <c r="AB1384" i="5"/>
  <c r="V1385" i="5"/>
  <c r="AB1385" i="5"/>
  <c r="V1386" i="5"/>
  <c r="AB1386" i="5"/>
  <c r="V1387" i="5"/>
  <c r="AB1387" i="5"/>
  <c r="V1388" i="5"/>
  <c r="AB1388" i="5"/>
  <c r="V1389" i="5"/>
  <c r="AB1389" i="5"/>
  <c r="V1391" i="5"/>
  <c r="AB1391" i="5"/>
  <c r="V1392" i="5"/>
  <c r="AB1392" i="5"/>
  <c r="V1394" i="5"/>
  <c r="AB1394" i="5"/>
  <c r="V1395" i="5"/>
  <c r="AB1395" i="5"/>
  <c r="V1396" i="5"/>
  <c r="AB1396" i="5"/>
  <c r="V1397" i="5"/>
  <c r="AB1397" i="5"/>
  <c r="V1399" i="5"/>
  <c r="AB1399" i="5"/>
  <c r="V1400" i="5"/>
  <c r="AB1400" i="5"/>
  <c r="V1401" i="5"/>
  <c r="AB1401" i="5"/>
  <c r="V1402" i="5"/>
  <c r="AB1402" i="5"/>
  <c r="V1403" i="5"/>
  <c r="AB1403" i="5"/>
  <c r="V1404" i="5"/>
  <c r="AB1404" i="5"/>
  <c r="V1405" i="5"/>
  <c r="AB1405"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69" i="5"/>
  <c r="AB1469" i="5"/>
  <c r="V1471" i="5"/>
  <c r="AB1471" i="5"/>
  <c r="V1472" i="5"/>
  <c r="AB1472" i="5"/>
  <c r="V1473" i="5"/>
  <c r="AB1473" i="5"/>
  <c r="V1474" i="5"/>
  <c r="AB1474" i="5"/>
  <c r="V1475" i="5"/>
  <c r="AB1475" i="5"/>
  <c r="V1476" i="5"/>
  <c r="AB1476" i="5"/>
  <c r="V1477" i="5"/>
  <c r="AB1477" i="5"/>
  <c r="V1479" i="5"/>
  <c r="AB1479" i="5"/>
  <c r="V1480" i="5"/>
  <c r="AB1480" i="5"/>
  <c r="V1481" i="5"/>
  <c r="AB1481" i="5"/>
  <c r="V1482" i="5"/>
  <c r="AB1482" i="5"/>
  <c r="V1483" i="5"/>
  <c r="AB1483" i="5"/>
  <c r="V1484" i="5"/>
  <c r="AB1484" i="5"/>
  <c r="V1485" i="5"/>
  <c r="AB1485" i="5"/>
  <c r="V1486" i="5"/>
  <c r="AB1486" i="5"/>
  <c r="V1487" i="5"/>
  <c r="AB1487" i="5"/>
  <c r="V1488" i="5"/>
  <c r="AB1488" i="5"/>
  <c r="V1490" i="5"/>
  <c r="AB1490" i="5"/>
  <c r="V1491" i="5"/>
  <c r="AB1491" i="5"/>
  <c r="V1492" i="5"/>
  <c r="AB1492" i="5"/>
  <c r="V1493" i="5"/>
  <c r="AB1493" i="5"/>
  <c r="V1495" i="5"/>
  <c r="AB1495" i="5"/>
  <c r="V1496" i="5"/>
  <c r="AB1496" i="5"/>
  <c r="V1497" i="5"/>
  <c r="AB1497" i="5"/>
  <c r="V1498" i="5"/>
  <c r="AB1498" i="5"/>
  <c r="V1499" i="5"/>
  <c r="AB1499" i="5"/>
  <c r="V1500" i="5"/>
  <c r="AB1500" i="5"/>
  <c r="V1501" i="5"/>
  <c r="AB1501" i="5"/>
  <c r="V1503" i="5"/>
  <c r="AB1503" i="5"/>
  <c r="V1504" i="5"/>
  <c r="AB1504"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8" i="5"/>
  <c r="AB1578" i="5"/>
  <c r="V1579" i="5"/>
  <c r="AB1579" i="5"/>
  <c r="V1580" i="5"/>
  <c r="AB1580" i="5"/>
  <c r="V1581" i="5"/>
  <c r="AB1581"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5" i="5"/>
  <c r="AB1645"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69" i="5"/>
  <c r="AB1869"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82" i="5"/>
  <c r="AB1882" i="5"/>
  <c r="V1883" i="5"/>
  <c r="AB1883" i="5"/>
  <c r="V1894" i="5"/>
  <c r="AB1894" i="5"/>
  <c r="V1895" i="5"/>
  <c r="AB1895" i="5"/>
  <c r="V1896" i="5"/>
  <c r="AB1896" i="5"/>
  <c r="V1915" i="5"/>
  <c r="AB1915" i="5"/>
  <c r="V1916" i="5"/>
  <c r="AB1916" i="5"/>
  <c r="V1917" i="5"/>
  <c r="AB1917" i="5"/>
  <c r="V1918" i="5"/>
  <c r="AB1918" i="5"/>
  <c r="V1919" i="5"/>
  <c r="AB1919" i="5"/>
  <c r="V1920" i="5"/>
  <c r="AB1920" i="5"/>
  <c r="V1923" i="5"/>
  <c r="AB1923" i="5"/>
  <c r="V1924" i="5"/>
  <c r="AB1924" i="5"/>
  <c r="V1925" i="5"/>
  <c r="AB1925" i="5"/>
  <c r="V1926" i="5"/>
  <c r="AB1926" i="5"/>
  <c r="V1927" i="5"/>
  <c r="AB1927" i="5"/>
  <c r="V1955" i="5"/>
  <c r="AB1955" i="5"/>
  <c r="V1962" i="5"/>
  <c r="AB1962" i="5"/>
  <c r="V1963" i="5"/>
  <c r="AB1963" i="5"/>
  <c r="V1970" i="5"/>
  <c r="AB1970" i="5"/>
  <c r="V1971" i="5"/>
  <c r="AB1971" i="5"/>
  <c r="V1972" i="5"/>
  <c r="AB1972" i="5"/>
  <c r="V1973" i="5"/>
  <c r="AB1973" i="5"/>
  <c r="V1978" i="5"/>
  <c r="AB1978" i="5"/>
  <c r="V1979" i="5"/>
  <c r="AB1979" i="5"/>
  <c r="V1980" i="5"/>
  <c r="AB1980" i="5"/>
  <c r="V1981" i="5"/>
  <c r="AB1981" i="5"/>
  <c r="V1982" i="5"/>
  <c r="AB1982" i="5"/>
  <c r="V1983" i="5"/>
  <c r="AB1983" i="5"/>
  <c r="V1984" i="5"/>
  <c r="AB1984" i="5"/>
  <c r="V1988" i="5"/>
  <c r="AB1988" i="5"/>
  <c r="V1989" i="5"/>
  <c r="AB1989" i="5"/>
  <c r="V1990" i="5"/>
  <c r="AB1990" i="5"/>
  <c r="V1991" i="5"/>
  <c r="AB1991" i="5"/>
  <c r="V2008" i="5"/>
  <c r="AB2008" i="5"/>
  <c r="V2009" i="5"/>
  <c r="AB2009"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70" i="5"/>
  <c r="AB2070" i="5"/>
  <c r="V2071" i="5"/>
  <c r="AB2071" i="5"/>
  <c r="V2072" i="5"/>
  <c r="AB2072" i="5"/>
  <c r="V2083" i="5"/>
  <c r="AB2083" i="5"/>
  <c r="V2097" i="5"/>
  <c r="AB2097" i="5"/>
  <c r="V2098" i="5"/>
  <c r="AB2098" i="5"/>
  <c r="V2099" i="5"/>
  <c r="AB2099" i="5"/>
  <c r="V2100" i="5"/>
  <c r="AB2100" i="5"/>
  <c r="V2101" i="5"/>
  <c r="AB2101" i="5"/>
  <c r="V2102" i="5"/>
  <c r="AB2102" i="5"/>
  <c r="V2111" i="5"/>
  <c r="AB2111" i="5"/>
  <c r="V2112" i="5"/>
  <c r="AB2112" i="5"/>
  <c r="V2113" i="5"/>
  <c r="AB2113" i="5"/>
  <c r="V2114" i="5"/>
  <c r="AB2114" i="5"/>
  <c r="V2115" i="5"/>
  <c r="AB2115" i="5"/>
  <c r="V2116" i="5"/>
  <c r="AB2116" i="5"/>
  <c r="V2119" i="5"/>
  <c r="AB2119" i="5"/>
  <c r="V2120" i="5"/>
  <c r="AB2120" i="5"/>
  <c r="V2121" i="5"/>
  <c r="AB2121" i="5"/>
  <c r="V2122" i="5"/>
  <c r="AB2122" i="5"/>
  <c r="V2123" i="5"/>
  <c r="AB2123" i="5"/>
  <c r="V2124" i="5"/>
  <c r="AB2124" i="5"/>
  <c r="V2125" i="5"/>
  <c r="AB2125" i="5"/>
  <c r="V2135" i="5"/>
  <c r="AB2135" i="5"/>
  <c r="V2136" i="5"/>
  <c r="AB2136" i="5"/>
  <c r="V2144" i="5"/>
  <c r="AB2144" i="5"/>
  <c r="V2145" i="5"/>
  <c r="AB2145" i="5"/>
  <c r="V2146" i="5"/>
  <c r="AB2146" i="5"/>
  <c r="V2158" i="5"/>
  <c r="AB2158" i="5"/>
  <c r="V2159" i="5"/>
  <c r="AB2159" i="5"/>
  <c r="V2167" i="5"/>
  <c r="AB2167" i="5"/>
  <c r="V2168" i="5"/>
  <c r="AB2168" i="5"/>
  <c r="V2169" i="5"/>
  <c r="AB2169" i="5"/>
  <c r="V2170" i="5"/>
  <c r="AB2170" i="5"/>
  <c r="V2171" i="5"/>
  <c r="AB2171" i="5"/>
  <c r="V2172" i="5"/>
  <c r="AB2172" i="5"/>
  <c r="V2173" i="5"/>
  <c r="AB2173" i="5"/>
  <c r="V2174" i="5"/>
  <c r="AB2174" i="5"/>
  <c r="V2175" i="5"/>
  <c r="AB2175" i="5"/>
  <c r="V2176" i="5"/>
  <c r="AB2176" i="5"/>
  <c r="V2177" i="5"/>
  <c r="AB2177" i="5"/>
  <c r="S2500" i="5"/>
  <c r="S2501" i="5"/>
  <c r="S2502" i="5"/>
  <c r="S2503" i="5"/>
  <c r="H44" i="5"/>
  <c r="R44" i="5"/>
  <c r="J44" i="5"/>
  <c r="I44" i="5"/>
  <c r="F44" i="5"/>
  <c r="G44" i="5"/>
  <c r="E44" i="5"/>
  <c r="X44" i="5"/>
  <c r="R45" i="5"/>
  <c r="F45" i="5"/>
  <c r="H45" i="5"/>
  <c r="I45" i="5"/>
  <c r="G45" i="5"/>
  <c r="J45" i="5"/>
  <c r="E45" i="5"/>
  <c r="X45" i="5"/>
  <c r="R46" i="5"/>
  <c r="H46" i="5"/>
  <c r="I46" i="5"/>
  <c r="F46" i="5"/>
  <c r="G46" i="5"/>
  <c r="J46" i="5"/>
  <c r="E46" i="5"/>
  <c r="X46" i="5"/>
  <c r="R47" i="5"/>
  <c r="F47" i="5"/>
  <c r="H47" i="5"/>
  <c r="I47" i="5"/>
  <c r="J47" i="5"/>
  <c r="G47" i="5"/>
  <c r="E47" i="5"/>
  <c r="X47" i="5"/>
  <c r="F48" i="5"/>
  <c r="J48" i="5"/>
  <c r="H48" i="5"/>
  <c r="I48" i="5"/>
  <c r="R48" i="5"/>
  <c r="G48" i="5"/>
  <c r="E48" i="5"/>
  <c r="X48" i="5"/>
  <c r="R49" i="5"/>
  <c r="H49" i="5"/>
  <c r="F49" i="5"/>
  <c r="J49" i="5"/>
  <c r="I49" i="5"/>
  <c r="G49" i="5"/>
  <c r="E49" i="5"/>
  <c r="X49" i="5"/>
  <c r="V50" i="5"/>
  <c r="G50" i="5"/>
  <c r="H51" i="5"/>
  <c r="I51" i="5"/>
  <c r="R51" i="5"/>
  <c r="G51" i="5"/>
  <c r="F51" i="5"/>
  <c r="J51" i="5"/>
  <c r="E51" i="5"/>
  <c r="X51" i="5"/>
  <c r="G52" i="5"/>
  <c r="I52" i="5"/>
  <c r="H52" i="5"/>
  <c r="F52" i="5"/>
  <c r="R52" i="5"/>
  <c r="J52" i="5"/>
  <c r="E52" i="5"/>
  <c r="X52" i="5"/>
  <c r="R53" i="5"/>
  <c r="F53" i="5"/>
  <c r="H53" i="5"/>
  <c r="G53" i="5"/>
  <c r="I53" i="5"/>
  <c r="J53" i="5"/>
  <c r="E53" i="5"/>
  <c r="X53" i="5"/>
  <c r="H54" i="5"/>
  <c r="G54" i="5"/>
  <c r="I54" i="5"/>
  <c r="J54" i="5"/>
  <c r="F54" i="5"/>
  <c r="R54" i="5"/>
  <c r="E54" i="5"/>
  <c r="X54" i="5"/>
  <c r="G55" i="5"/>
  <c r="R55" i="5"/>
  <c r="F55" i="5"/>
  <c r="H55" i="5"/>
  <c r="I55" i="5"/>
  <c r="J55" i="5"/>
  <c r="E55" i="5"/>
  <c r="X55" i="5"/>
  <c r="F56" i="5"/>
  <c r="G56" i="5"/>
  <c r="I56" i="5"/>
  <c r="H56" i="5"/>
  <c r="R56" i="5"/>
  <c r="J56" i="5"/>
  <c r="E56" i="5"/>
  <c r="X56" i="5"/>
  <c r="R57" i="5"/>
  <c r="H57" i="5"/>
  <c r="F57" i="5"/>
  <c r="G57" i="5"/>
  <c r="I57" i="5"/>
  <c r="J57" i="5"/>
  <c r="E57" i="5"/>
  <c r="X57" i="5"/>
  <c r="V58" i="5"/>
  <c r="G58" i="5"/>
  <c r="G59" i="5"/>
  <c r="J59" i="5"/>
  <c r="F59" i="5"/>
  <c r="H59" i="5"/>
  <c r="I59" i="5"/>
  <c r="R59" i="5"/>
  <c r="E59" i="5"/>
  <c r="X59" i="5"/>
  <c r="J60" i="5"/>
  <c r="R60" i="5"/>
  <c r="H60" i="5"/>
  <c r="G60" i="5"/>
  <c r="I60" i="5"/>
  <c r="F60" i="5"/>
  <c r="E60" i="5"/>
  <c r="X60" i="5"/>
  <c r="J61" i="5"/>
  <c r="F61" i="5"/>
  <c r="R61" i="5"/>
  <c r="I61" i="5"/>
  <c r="G61" i="5"/>
  <c r="H61" i="5"/>
  <c r="E61" i="5"/>
  <c r="X61" i="5"/>
  <c r="J62" i="5"/>
  <c r="H62" i="5"/>
  <c r="R62" i="5"/>
  <c r="I62" i="5"/>
  <c r="F62" i="5"/>
  <c r="G62" i="5"/>
  <c r="E62" i="5"/>
  <c r="X62" i="5"/>
  <c r="H63" i="5"/>
  <c r="F63" i="5"/>
  <c r="I63" i="5"/>
  <c r="R63" i="5"/>
  <c r="G63" i="5"/>
  <c r="J63" i="5"/>
  <c r="E63" i="5"/>
  <c r="X63" i="5"/>
  <c r="J64" i="5"/>
  <c r="F64" i="5"/>
  <c r="G64" i="5"/>
  <c r="I64" i="5"/>
  <c r="R64" i="5"/>
  <c r="H64" i="5"/>
  <c r="E64" i="5"/>
  <c r="X64" i="5"/>
  <c r="H65" i="5"/>
  <c r="I65" i="5"/>
  <c r="G65" i="5"/>
  <c r="J65" i="5"/>
  <c r="R65" i="5"/>
  <c r="F65" i="5"/>
  <c r="E65" i="5"/>
  <c r="X65" i="5"/>
  <c r="V66" i="5"/>
  <c r="G66" i="5"/>
  <c r="R67" i="5"/>
  <c r="I67" i="5"/>
  <c r="G67" i="5"/>
  <c r="H67" i="5"/>
  <c r="F67" i="5"/>
  <c r="J67" i="5"/>
  <c r="E67" i="5"/>
  <c r="X67" i="5"/>
  <c r="J68" i="5"/>
  <c r="I68" i="5"/>
  <c r="F68" i="5"/>
  <c r="H68" i="5"/>
  <c r="R68" i="5"/>
  <c r="G68" i="5"/>
  <c r="E68" i="5"/>
  <c r="X68" i="5"/>
  <c r="J69" i="5"/>
  <c r="H69" i="5"/>
  <c r="F69" i="5"/>
  <c r="I69" i="5"/>
  <c r="G69" i="5"/>
  <c r="R69" i="5"/>
  <c r="E69" i="5"/>
  <c r="X69" i="5"/>
  <c r="R70" i="5"/>
  <c r="I70" i="5"/>
  <c r="J70" i="5"/>
  <c r="H70" i="5"/>
  <c r="G70" i="5"/>
  <c r="F70" i="5"/>
  <c r="E70" i="5"/>
  <c r="X70" i="5"/>
  <c r="J71" i="5"/>
  <c r="I71" i="5"/>
  <c r="R71" i="5"/>
  <c r="H71" i="5"/>
  <c r="F71" i="5"/>
  <c r="G71" i="5"/>
  <c r="E71" i="5"/>
  <c r="X71" i="5"/>
  <c r="J72" i="5"/>
  <c r="I72" i="5"/>
  <c r="F72" i="5"/>
  <c r="H72" i="5"/>
  <c r="R72" i="5"/>
  <c r="G72" i="5"/>
  <c r="E72" i="5"/>
  <c r="X72" i="5"/>
  <c r="J73" i="5"/>
  <c r="H73" i="5"/>
  <c r="I73" i="5"/>
  <c r="G73" i="5"/>
  <c r="R73" i="5"/>
  <c r="F73" i="5"/>
  <c r="E73" i="5"/>
  <c r="X73" i="5"/>
  <c r="V74" i="5"/>
  <c r="G74" i="5"/>
  <c r="G75" i="5"/>
  <c r="H75" i="5"/>
  <c r="F75" i="5"/>
  <c r="R75" i="5"/>
  <c r="J77" i="5"/>
  <c r="I77" i="5"/>
  <c r="R77" i="5"/>
  <c r="F77" i="5"/>
  <c r="H77" i="5"/>
  <c r="G77" i="5"/>
  <c r="E77" i="5"/>
  <c r="X77" i="5"/>
  <c r="F81" i="5"/>
  <c r="H81" i="5"/>
  <c r="I81" i="5"/>
  <c r="R81" i="5"/>
  <c r="G81" i="5"/>
  <c r="J81" i="5"/>
  <c r="E81" i="5"/>
  <c r="X81" i="5"/>
  <c r="G82" i="5"/>
  <c r="I82" i="5"/>
  <c r="H82" i="5"/>
  <c r="F82" i="5"/>
  <c r="R82" i="5"/>
  <c r="J82" i="5"/>
  <c r="E82" i="5"/>
  <c r="X82" i="5"/>
  <c r="I83" i="5"/>
  <c r="F83" i="5"/>
  <c r="H83" i="5"/>
  <c r="G83" i="5"/>
  <c r="R83" i="5"/>
  <c r="J83" i="5"/>
  <c r="E83" i="5"/>
  <c r="X83" i="5"/>
  <c r="J84" i="5"/>
  <c r="H84" i="5"/>
  <c r="G84" i="5"/>
  <c r="I84" i="5"/>
  <c r="R84" i="5"/>
  <c r="F84" i="5"/>
  <c r="E84" i="5"/>
  <c r="X84" i="5"/>
  <c r="J85" i="5"/>
  <c r="F85" i="5"/>
  <c r="R85" i="5"/>
  <c r="H85" i="5"/>
  <c r="G85" i="5"/>
  <c r="I85" i="5"/>
  <c r="E85" i="5"/>
  <c r="X85" i="5"/>
  <c r="R86" i="5"/>
  <c r="G86" i="5"/>
  <c r="I86" i="5"/>
  <c r="F86" i="5"/>
  <c r="H86" i="5"/>
  <c r="J86" i="5"/>
  <c r="E86" i="5"/>
  <c r="X86" i="5"/>
  <c r="F90" i="5"/>
  <c r="J90" i="5"/>
  <c r="I90" i="5"/>
  <c r="G90" i="5"/>
  <c r="R90" i="5"/>
  <c r="H90" i="5"/>
  <c r="E90" i="5"/>
  <c r="X90" i="5"/>
  <c r="G98" i="5"/>
  <c r="J98" i="5"/>
  <c r="F98" i="5"/>
  <c r="H98" i="5"/>
  <c r="I98" i="5"/>
  <c r="R98" i="5"/>
  <c r="E98" i="5"/>
  <c r="X98" i="5"/>
  <c r="J101" i="5"/>
  <c r="I101" i="5"/>
  <c r="R101" i="5"/>
  <c r="F101" i="5"/>
  <c r="G101" i="5"/>
  <c r="H101" i="5"/>
  <c r="E101" i="5"/>
  <c r="X101" i="5"/>
  <c r="G127" i="5"/>
  <c r="H127" i="5"/>
  <c r="I127" i="5"/>
  <c r="F127" i="5"/>
  <c r="R127" i="5"/>
  <c r="J127" i="5"/>
  <c r="E127" i="5"/>
  <c r="X127" i="5"/>
  <c r="V137" i="5"/>
  <c r="G137" i="5"/>
  <c r="H145" i="5"/>
  <c r="I145" i="5"/>
  <c r="R145" i="5"/>
  <c r="F145" i="5"/>
  <c r="J145" i="5"/>
  <c r="G145" i="5"/>
  <c r="E145" i="5"/>
  <c r="X145" i="5"/>
  <c r="H146" i="5"/>
  <c r="F146" i="5"/>
  <c r="G146" i="5"/>
  <c r="I146" i="5"/>
  <c r="J146" i="5"/>
  <c r="R146" i="5"/>
  <c r="E146" i="5"/>
  <c r="X146" i="5"/>
  <c r="V153" i="5"/>
  <c r="G153" i="5"/>
  <c r="J166" i="5"/>
  <c r="H166" i="5"/>
  <c r="F166" i="5"/>
  <c r="G166" i="5"/>
  <c r="R166" i="5"/>
  <c r="I166" i="5"/>
  <c r="E166" i="5"/>
  <c r="X166" i="5"/>
  <c r="V169" i="5"/>
  <c r="G169" i="5"/>
  <c r="V177" i="5"/>
  <c r="G177" i="5"/>
  <c r="J178" i="5"/>
  <c r="I178" i="5"/>
  <c r="F178" i="5"/>
  <c r="H178" i="5"/>
  <c r="G178" i="5"/>
  <c r="R178" i="5"/>
  <c r="E178" i="5"/>
  <c r="X178" i="5"/>
  <c r="G179" i="5"/>
  <c r="J179" i="5"/>
  <c r="R179" i="5"/>
  <c r="H179" i="5"/>
  <c r="I179" i="5"/>
  <c r="F179" i="5"/>
  <c r="E179" i="5"/>
  <c r="X179" i="5"/>
  <c r="H180" i="5"/>
  <c r="R180" i="5"/>
  <c r="F180" i="5"/>
  <c r="J180" i="5"/>
  <c r="G180" i="5"/>
  <c r="I180" i="5"/>
  <c r="E180" i="5"/>
  <c r="X180" i="5"/>
  <c r="I181" i="5"/>
  <c r="H181" i="5"/>
  <c r="R181" i="5"/>
  <c r="F181" i="5"/>
  <c r="G181" i="5"/>
  <c r="J181" i="5"/>
  <c r="E181" i="5"/>
  <c r="X181" i="5"/>
  <c r="G187" i="5"/>
  <c r="F187" i="5"/>
  <c r="R187" i="5"/>
  <c r="I187" i="5"/>
  <c r="H187" i="5"/>
  <c r="J187" i="5"/>
  <c r="E187" i="5"/>
  <c r="X187" i="5"/>
  <c r="G188" i="5"/>
  <c r="I188" i="5"/>
  <c r="H188" i="5"/>
  <c r="F188" i="5"/>
  <c r="R188" i="5"/>
  <c r="J188" i="5"/>
  <c r="E188" i="5"/>
  <c r="X188" i="5"/>
  <c r="I189" i="5"/>
  <c r="F189" i="5"/>
  <c r="G189" i="5"/>
  <c r="J189" i="5"/>
  <c r="R189" i="5"/>
  <c r="H189" i="5"/>
  <c r="E189" i="5"/>
  <c r="X189" i="5"/>
  <c r="I191" i="5"/>
  <c r="G191" i="5"/>
  <c r="R191" i="5"/>
  <c r="F191" i="5"/>
  <c r="J191" i="5"/>
  <c r="H191" i="5"/>
  <c r="E191" i="5"/>
  <c r="X191" i="5"/>
  <c r="I192" i="5"/>
  <c r="R192" i="5"/>
  <c r="F192" i="5"/>
  <c r="H192" i="5"/>
  <c r="G192" i="5"/>
  <c r="J192" i="5"/>
  <c r="E192" i="5"/>
  <c r="X192" i="5"/>
  <c r="H193" i="5"/>
  <c r="G193" i="5"/>
  <c r="J193" i="5"/>
  <c r="F193" i="5"/>
  <c r="R193" i="5"/>
  <c r="I193" i="5"/>
  <c r="E193" i="5"/>
  <c r="X193" i="5"/>
  <c r="J194" i="5"/>
  <c r="G194" i="5"/>
  <c r="F194" i="5"/>
  <c r="H194" i="5"/>
  <c r="I194" i="5"/>
  <c r="R194" i="5"/>
  <c r="E194" i="5"/>
  <c r="X194" i="5"/>
  <c r="H195" i="5"/>
  <c r="I195" i="5"/>
  <c r="R195" i="5"/>
  <c r="G195" i="5"/>
  <c r="F195" i="5"/>
  <c r="J195" i="5"/>
  <c r="E195" i="5"/>
  <c r="X195" i="5"/>
  <c r="J196" i="5"/>
  <c r="F196" i="5"/>
  <c r="I196" i="5"/>
  <c r="R196" i="5"/>
  <c r="H196" i="5"/>
  <c r="G196" i="5"/>
  <c r="E196" i="5"/>
  <c r="X196" i="5"/>
  <c r="G197" i="5"/>
  <c r="F197" i="5"/>
  <c r="H197" i="5"/>
  <c r="R197" i="5"/>
  <c r="I197" i="5"/>
  <c r="J197" i="5"/>
  <c r="E197" i="5"/>
  <c r="X197" i="5"/>
  <c r="J198" i="5"/>
  <c r="F198" i="5"/>
  <c r="H198" i="5"/>
  <c r="I198" i="5"/>
  <c r="R198" i="5"/>
  <c r="G198" i="5"/>
  <c r="E198" i="5"/>
  <c r="X198" i="5"/>
  <c r="H199" i="5"/>
  <c r="G199" i="5"/>
  <c r="R199" i="5"/>
  <c r="I199" i="5"/>
  <c r="F199" i="5"/>
  <c r="J199" i="5"/>
  <c r="E199" i="5"/>
  <c r="X199" i="5"/>
  <c r="J200" i="5"/>
  <c r="F200" i="5"/>
  <c r="G200" i="5"/>
  <c r="H200" i="5"/>
  <c r="R200" i="5"/>
  <c r="I200" i="5"/>
  <c r="E200" i="5"/>
  <c r="X200" i="5"/>
  <c r="V201" i="5"/>
  <c r="G201" i="5"/>
  <c r="I202" i="5"/>
  <c r="F202" i="5"/>
  <c r="R202" i="5"/>
  <c r="G202" i="5"/>
  <c r="H202" i="5"/>
  <c r="J202" i="5"/>
  <c r="E202" i="5"/>
  <c r="X202" i="5"/>
  <c r="G203" i="5"/>
  <c r="F203" i="5"/>
  <c r="J203" i="5"/>
  <c r="I203" i="5"/>
  <c r="R203" i="5"/>
  <c r="H203" i="5"/>
  <c r="E203" i="5"/>
  <c r="X203" i="5"/>
  <c r="I204" i="5"/>
  <c r="H204" i="5"/>
  <c r="R204" i="5"/>
  <c r="G204" i="5"/>
  <c r="F204" i="5"/>
  <c r="J204" i="5"/>
  <c r="E204" i="5"/>
  <c r="X204" i="5"/>
  <c r="F205" i="5"/>
  <c r="H205" i="5"/>
  <c r="R205" i="5"/>
  <c r="G205" i="5"/>
  <c r="I205" i="5"/>
  <c r="J205" i="5"/>
  <c r="E205" i="5"/>
  <c r="X205" i="5"/>
  <c r="G206" i="5"/>
  <c r="F206" i="5"/>
  <c r="I206" i="5"/>
  <c r="R206" i="5"/>
  <c r="H206" i="5"/>
  <c r="J206" i="5"/>
  <c r="E206" i="5"/>
  <c r="X206" i="5"/>
  <c r="I207" i="5"/>
  <c r="F207" i="5"/>
  <c r="G207" i="5"/>
  <c r="H207" i="5"/>
  <c r="R207" i="5"/>
  <c r="J207" i="5"/>
  <c r="E207" i="5"/>
  <c r="X207" i="5"/>
  <c r="R208" i="5"/>
  <c r="G208" i="5"/>
  <c r="I208" i="5"/>
  <c r="H208" i="5"/>
  <c r="F208" i="5"/>
  <c r="J208" i="5"/>
  <c r="E208" i="5"/>
  <c r="X208" i="5"/>
  <c r="R209" i="5"/>
  <c r="I209" i="5"/>
  <c r="F209" i="5"/>
  <c r="J209" i="5"/>
  <c r="H209" i="5"/>
  <c r="G209" i="5"/>
  <c r="E209" i="5"/>
  <c r="X209" i="5"/>
  <c r="H210" i="5"/>
  <c r="G210" i="5"/>
  <c r="I210" i="5"/>
  <c r="R210" i="5"/>
  <c r="J210" i="5"/>
  <c r="F210" i="5"/>
  <c r="E210" i="5"/>
  <c r="X210" i="5"/>
  <c r="H211" i="5"/>
  <c r="G211" i="5"/>
  <c r="F211" i="5"/>
  <c r="R211" i="5"/>
  <c r="J211" i="5"/>
  <c r="I211" i="5"/>
  <c r="E211" i="5"/>
  <c r="X211" i="5"/>
  <c r="R212" i="5"/>
  <c r="I212" i="5"/>
  <c r="G212" i="5"/>
  <c r="H212" i="5"/>
  <c r="F212" i="5"/>
  <c r="J212" i="5"/>
  <c r="E212" i="5"/>
  <c r="X212" i="5"/>
  <c r="F213" i="5"/>
  <c r="H213" i="5"/>
  <c r="G213" i="5"/>
  <c r="R213" i="5"/>
  <c r="I213" i="5"/>
  <c r="J213" i="5"/>
  <c r="E213" i="5"/>
  <c r="X213" i="5"/>
  <c r="V214" i="5"/>
  <c r="G214" i="5"/>
  <c r="R215" i="5"/>
  <c r="F215" i="5"/>
  <c r="I215" i="5"/>
  <c r="H215" i="5"/>
  <c r="G215" i="5"/>
  <c r="J215" i="5"/>
  <c r="E215" i="5"/>
  <c r="X215" i="5"/>
  <c r="J216" i="5"/>
  <c r="I216" i="5"/>
  <c r="R216" i="5"/>
  <c r="H216" i="5"/>
  <c r="G216" i="5"/>
  <c r="F216" i="5"/>
  <c r="E216" i="5"/>
  <c r="X216" i="5"/>
  <c r="R217" i="5"/>
  <c r="H217" i="5"/>
  <c r="G217" i="5"/>
  <c r="I217" i="5"/>
  <c r="F217" i="5"/>
  <c r="J217" i="5"/>
  <c r="E217" i="5"/>
  <c r="X217" i="5"/>
  <c r="J218" i="5"/>
  <c r="I218" i="5"/>
  <c r="F218" i="5"/>
  <c r="H218" i="5"/>
  <c r="R218" i="5"/>
  <c r="G218" i="5"/>
  <c r="E218" i="5"/>
  <c r="X218" i="5"/>
  <c r="J219" i="5"/>
  <c r="G219" i="5"/>
  <c r="R219" i="5"/>
  <c r="F219" i="5"/>
  <c r="I219" i="5"/>
  <c r="H219" i="5"/>
  <c r="E219" i="5"/>
  <c r="X219" i="5"/>
  <c r="H220" i="5"/>
  <c r="I220" i="5"/>
  <c r="G220" i="5"/>
  <c r="R220" i="5"/>
  <c r="F220" i="5"/>
  <c r="J220" i="5"/>
  <c r="E220" i="5"/>
  <c r="X220" i="5"/>
  <c r="J221" i="5"/>
  <c r="I221" i="5"/>
  <c r="F221" i="5"/>
  <c r="H221" i="5"/>
  <c r="G221" i="5"/>
  <c r="R221" i="5"/>
  <c r="E221" i="5"/>
  <c r="X221" i="5"/>
  <c r="V222" i="5"/>
  <c r="G222" i="5"/>
  <c r="I223" i="5"/>
  <c r="J223" i="5"/>
  <c r="H223" i="5"/>
  <c r="F223" i="5"/>
  <c r="R223" i="5"/>
  <c r="G223" i="5"/>
  <c r="E223" i="5"/>
  <c r="X223" i="5"/>
  <c r="J224" i="5"/>
  <c r="F224" i="5"/>
  <c r="R224" i="5"/>
  <c r="H224" i="5"/>
  <c r="G224" i="5"/>
  <c r="I224" i="5"/>
  <c r="E224" i="5"/>
  <c r="X224" i="5"/>
  <c r="J225" i="5"/>
  <c r="R225" i="5"/>
  <c r="F225" i="5"/>
  <c r="G225" i="5"/>
  <c r="H225" i="5"/>
  <c r="I225" i="5"/>
  <c r="E225" i="5"/>
  <c r="X225" i="5"/>
  <c r="R226" i="5"/>
  <c r="G226" i="5"/>
  <c r="I226" i="5"/>
  <c r="H226" i="5"/>
  <c r="J226" i="5"/>
  <c r="F226" i="5"/>
  <c r="E226" i="5"/>
  <c r="X226" i="5"/>
  <c r="I227" i="5"/>
  <c r="F227" i="5"/>
  <c r="R227" i="5"/>
  <c r="H227" i="5"/>
  <c r="J227" i="5"/>
  <c r="G227" i="5"/>
  <c r="E227" i="5"/>
  <c r="X227" i="5"/>
  <c r="G228" i="5"/>
  <c r="H228" i="5"/>
  <c r="I228" i="5"/>
  <c r="F228" i="5"/>
  <c r="J228" i="5"/>
  <c r="R228" i="5"/>
  <c r="E228" i="5"/>
  <c r="X228" i="5"/>
  <c r="G229" i="5"/>
  <c r="R229" i="5"/>
  <c r="F229" i="5"/>
  <c r="I229" i="5"/>
  <c r="J229" i="5"/>
  <c r="H229" i="5"/>
  <c r="E229" i="5"/>
  <c r="X229" i="5"/>
  <c r="J230" i="5"/>
  <c r="R230" i="5"/>
  <c r="I230" i="5"/>
  <c r="G230" i="5"/>
  <c r="H230" i="5"/>
  <c r="F230" i="5"/>
  <c r="E230" i="5"/>
  <c r="X230" i="5"/>
  <c r="I231" i="5"/>
  <c r="G231" i="5"/>
  <c r="R231" i="5"/>
  <c r="F231" i="5"/>
  <c r="H231" i="5"/>
  <c r="J231" i="5"/>
  <c r="E231" i="5"/>
  <c r="X231" i="5"/>
  <c r="F232" i="5"/>
  <c r="J232" i="5"/>
  <c r="R232" i="5"/>
  <c r="H232" i="5"/>
  <c r="I232" i="5"/>
  <c r="G232" i="5"/>
  <c r="E232" i="5"/>
  <c r="X232" i="5"/>
  <c r="V233" i="5"/>
  <c r="G233" i="5"/>
  <c r="H234" i="5"/>
  <c r="G234" i="5"/>
  <c r="F234" i="5"/>
  <c r="R234" i="5"/>
  <c r="J234" i="5"/>
  <c r="I234" i="5"/>
  <c r="E234" i="5"/>
  <c r="X234" i="5"/>
  <c r="I235" i="5"/>
  <c r="F235" i="5"/>
  <c r="J235" i="5"/>
  <c r="R235" i="5"/>
  <c r="H235" i="5"/>
  <c r="G235" i="5"/>
  <c r="E235" i="5"/>
  <c r="X235" i="5"/>
  <c r="F236" i="5"/>
  <c r="I236" i="5"/>
  <c r="H236" i="5"/>
  <c r="R236" i="5"/>
  <c r="G236" i="5"/>
  <c r="J236" i="5"/>
  <c r="E236" i="5"/>
  <c r="X236" i="5"/>
  <c r="F237" i="5"/>
  <c r="I237" i="5"/>
  <c r="H237" i="5"/>
  <c r="G237" i="5"/>
  <c r="J237" i="5"/>
  <c r="R237" i="5"/>
  <c r="E237" i="5"/>
  <c r="X237" i="5"/>
  <c r="J238" i="5"/>
  <c r="I238" i="5"/>
  <c r="G238" i="5"/>
  <c r="F238" i="5"/>
  <c r="H238" i="5"/>
  <c r="R238" i="5"/>
  <c r="E238" i="5"/>
  <c r="X238" i="5"/>
  <c r="F239" i="5"/>
  <c r="H239" i="5"/>
  <c r="R239" i="5"/>
  <c r="I239" i="5"/>
  <c r="G239" i="5"/>
  <c r="J239" i="5"/>
  <c r="E239" i="5"/>
  <c r="X239" i="5"/>
  <c r="H240" i="5"/>
  <c r="J240" i="5"/>
  <c r="F240" i="5"/>
  <c r="I240" i="5"/>
  <c r="R240" i="5"/>
  <c r="G240" i="5"/>
  <c r="E240" i="5"/>
  <c r="X240" i="5"/>
  <c r="I241" i="5"/>
  <c r="G241" i="5"/>
  <c r="F241" i="5"/>
  <c r="J241" i="5"/>
  <c r="R241" i="5"/>
  <c r="H241" i="5"/>
  <c r="E241" i="5"/>
  <c r="X241" i="5"/>
  <c r="J242" i="5"/>
  <c r="H242" i="5"/>
  <c r="I242" i="5"/>
  <c r="R242" i="5"/>
  <c r="G242" i="5"/>
  <c r="F242" i="5"/>
  <c r="E242" i="5"/>
  <c r="X242" i="5"/>
  <c r="R243" i="5"/>
  <c r="F243" i="5"/>
  <c r="J243" i="5"/>
  <c r="I243" i="5"/>
  <c r="H243" i="5"/>
  <c r="G243" i="5"/>
  <c r="E243" i="5"/>
  <c r="X243" i="5"/>
  <c r="J244" i="5"/>
  <c r="R244" i="5"/>
  <c r="F244" i="5"/>
  <c r="G244" i="5"/>
  <c r="H244" i="5"/>
  <c r="I244" i="5"/>
  <c r="E244" i="5"/>
  <c r="X244" i="5"/>
  <c r="G245" i="5"/>
  <c r="I245" i="5"/>
  <c r="R245" i="5"/>
  <c r="H245" i="5"/>
  <c r="J245" i="5"/>
  <c r="F245" i="5"/>
  <c r="E245" i="5"/>
  <c r="X245" i="5"/>
  <c r="F246" i="5"/>
  <c r="I246" i="5"/>
  <c r="G246" i="5"/>
  <c r="J246" i="5"/>
  <c r="H246" i="5"/>
  <c r="R246" i="5"/>
  <c r="E246" i="5"/>
  <c r="X246" i="5"/>
  <c r="H247" i="5"/>
  <c r="I247" i="5"/>
  <c r="R247" i="5"/>
  <c r="J247" i="5"/>
  <c r="G247" i="5"/>
  <c r="F247" i="5"/>
  <c r="E247" i="5"/>
  <c r="X247" i="5"/>
  <c r="F248" i="5"/>
  <c r="H248" i="5"/>
  <c r="G248" i="5"/>
  <c r="I248" i="5"/>
  <c r="R248" i="5"/>
  <c r="J248" i="5"/>
  <c r="E248" i="5"/>
  <c r="X248" i="5"/>
  <c r="G249" i="5"/>
  <c r="R249" i="5"/>
  <c r="I249" i="5"/>
  <c r="H249" i="5"/>
  <c r="F249" i="5"/>
  <c r="J249" i="5"/>
  <c r="E249" i="5"/>
  <c r="X249" i="5"/>
  <c r="R250" i="5"/>
  <c r="G250" i="5"/>
  <c r="I250" i="5"/>
  <c r="F250" i="5"/>
  <c r="H250" i="5"/>
  <c r="J250" i="5"/>
  <c r="E250" i="5"/>
  <c r="X250" i="5"/>
  <c r="F251" i="5"/>
  <c r="R251" i="5"/>
  <c r="H251" i="5"/>
  <c r="I251" i="5"/>
  <c r="J251" i="5"/>
  <c r="G251" i="5"/>
  <c r="E251" i="5"/>
  <c r="X251" i="5"/>
  <c r="R252" i="5"/>
  <c r="J252" i="5"/>
  <c r="I252" i="5"/>
  <c r="G252" i="5"/>
  <c r="H252" i="5"/>
  <c r="F252" i="5"/>
  <c r="E252" i="5"/>
  <c r="X252" i="5"/>
  <c r="J253" i="5"/>
  <c r="I253" i="5"/>
  <c r="R253" i="5"/>
  <c r="F253" i="5"/>
  <c r="G253" i="5"/>
  <c r="H253" i="5"/>
  <c r="E253" i="5"/>
  <c r="X253" i="5"/>
  <c r="V254" i="5"/>
  <c r="G254" i="5"/>
  <c r="F255" i="5"/>
  <c r="R255" i="5"/>
  <c r="J255" i="5"/>
  <c r="H255" i="5"/>
  <c r="I255" i="5"/>
  <c r="G255" i="5"/>
  <c r="E255" i="5"/>
  <c r="X255" i="5"/>
  <c r="G256" i="5"/>
  <c r="I256" i="5"/>
  <c r="F256" i="5"/>
  <c r="J256" i="5"/>
  <c r="R256" i="5"/>
  <c r="H256" i="5"/>
  <c r="E256" i="5"/>
  <c r="X256" i="5"/>
  <c r="F257" i="5"/>
  <c r="J257" i="5"/>
  <c r="G257" i="5"/>
  <c r="I257" i="5"/>
  <c r="R257" i="5"/>
  <c r="H257" i="5"/>
  <c r="E257" i="5"/>
  <c r="X257" i="5"/>
  <c r="G258" i="5"/>
  <c r="H258" i="5"/>
  <c r="F258" i="5"/>
  <c r="R258" i="5"/>
  <c r="J258" i="5"/>
  <c r="I258" i="5"/>
  <c r="E258" i="5"/>
  <c r="X258" i="5"/>
  <c r="I259" i="5"/>
  <c r="J259" i="5"/>
  <c r="H259" i="5"/>
  <c r="F259" i="5"/>
  <c r="G259" i="5"/>
  <c r="R259" i="5"/>
  <c r="E259" i="5"/>
  <c r="X259" i="5"/>
  <c r="F260" i="5"/>
  <c r="R260" i="5"/>
  <c r="G260" i="5"/>
  <c r="H260" i="5"/>
  <c r="J260" i="5"/>
  <c r="I260" i="5"/>
  <c r="E260" i="5"/>
  <c r="X260" i="5"/>
  <c r="F261" i="5"/>
  <c r="R261" i="5"/>
  <c r="G261" i="5"/>
  <c r="I261" i="5"/>
  <c r="J261" i="5"/>
  <c r="H261" i="5"/>
  <c r="E261" i="5"/>
  <c r="X261" i="5"/>
  <c r="F262" i="5"/>
  <c r="H262" i="5"/>
  <c r="R262" i="5"/>
  <c r="G262" i="5"/>
  <c r="I262" i="5"/>
  <c r="J262" i="5"/>
  <c r="E262" i="5"/>
  <c r="X262" i="5"/>
  <c r="F263" i="5"/>
  <c r="I263" i="5"/>
  <c r="H263" i="5"/>
  <c r="J263" i="5"/>
  <c r="G263" i="5"/>
  <c r="R263" i="5"/>
  <c r="E263" i="5"/>
  <c r="X263" i="5"/>
  <c r="J264" i="5"/>
  <c r="H264" i="5"/>
  <c r="R264" i="5"/>
  <c r="F264" i="5"/>
  <c r="G264" i="5"/>
  <c r="I264" i="5"/>
  <c r="E264" i="5"/>
  <c r="X264" i="5"/>
  <c r="V265" i="5"/>
  <c r="G265" i="5"/>
  <c r="I266" i="5"/>
  <c r="J266" i="5"/>
  <c r="H266" i="5"/>
  <c r="G266" i="5"/>
  <c r="F266" i="5"/>
  <c r="R266" i="5"/>
  <c r="E266" i="5"/>
  <c r="X266" i="5"/>
  <c r="I267" i="5"/>
  <c r="R267" i="5"/>
  <c r="F267" i="5"/>
  <c r="H267" i="5"/>
  <c r="G267" i="5"/>
  <c r="J267" i="5"/>
  <c r="E267" i="5"/>
  <c r="X267" i="5"/>
  <c r="H268" i="5"/>
  <c r="F268" i="5"/>
  <c r="G268" i="5"/>
  <c r="I268" i="5"/>
  <c r="J268" i="5"/>
  <c r="R268" i="5"/>
  <c r="E268" i="5"/>
  <c r="X268" i="5"/>
  <c r="G269" i="5"/>
  <c r="H269" i="5"/>
  <c r="R269" i="5"/>
  <c r="I269" i="5"/>
  <c r="J269" i="5"/>
  <c r="F269" i="5"/>
  <c r="E269" i="5"/>
  <c r="X269" i="5"/>
  <c r="F270" i="5"/>
  <c r="H270" i="5"/>
  <c r="G270" i="5"/>
  <c r="I270" i="5"/>
  <c r="R270" i="5"/>
  <c r="J270" i="5"/>
  <c r="E270" i="5"/>
  <c r="X270" i="5"/>
  <c r="F271" i="5"/>
  <c r="R271" i="5"/>
  <c r="H271" i="5"/>
  <c r="I271" i="5"/>
  <c r="G271" i="5"/>
  <c r="J271" i="5"/>
  <c r="E271" i="5"/>
  <c r="X271" i="5"/>
  <c r="J272" i="5"/>
  <c r="H272" i="5"/>
  <c r="I272" i="5"/>
  <c r="F272" i="5"/>
  <c r="R272" i="5"/>
  <c r="G272" i="5"/>
  <c r="E272" i="5"/>
  <c r="X272" i="5"/>
  <c r="V273" i="5"/>
  <c r="G273" i="5"/>
  <c r="R274" i="5"/>
  <c r="I274" i="5"/>
  <c r="G274" i="5"/>
  <c r="F274" i="5"/>
  <c r="H274" i="5"/>
  <c r="J274" i="5"/>
  <c r="E274" i="5"/>
  <c r="X274" i="5"/>
  <c r="R275" i="5"/>
  <c r="J275" i="5"/>
  <c r="G275" i="5"/>
  <c r="I275" i="5"/>
  <c r="H275" i="5"/>
  <c r="F275" i="5"/>
  <c r="E275" i="5"/>
  <c r="X275" i="5"/>
  <c r="G276" i="5"/>
  <c r="J276" i="5"/>
  <c r="F276" i="5"/>
  <c r="H276" i="5"/>
  <c r="R276" i="5"/>
  <c r="I276" i="5"/>
  <c r="E276" i="5"/>
  <c r="X276" i="5"/>
  <c r="G277" i="5"/>
  <c r="F277" i="5"/>
  <c r="I277" i="5"/>
  <c r="R277" i="5"/>
  <c r="H277" i="5"/>
  <c r="J277" i="5"/>
  <c r="E277" i="5"/>
  <c r="X277" i="5"/>
  <c r="J278" i="5"/>
  <c r="R278" i="5"/>
  <c r="G278" i="5"/>
  <c r="F278" i="5"/>
  <c r="H278" i="5"/>
  <c r="I278" i="5"/>
  <c r="E278" i="5"/>
  <c r="X278" i="5"/>
  <c r="I279" i="5"/>
  <c r="H279" i="5"/>
  <c r="R279" i="5"/>
  <c r="F279" i="5"/>
  <c r="J279" i="5"/>
  <c r="G279" i="5"/>
  <c r="E279" i="5"/>
  <c r="X279" i="5"/>
  <c r="H280" i="5"/>
  <c r="J280" i="5"/>
  <c r="I280" i="5"/>
  <c r="F280" i="5"/>
  <c r="R280" i="5"/>
  <c r="G280" i="5"/>
  <c r="E280" i="5"/>
  <c r="X280" i="5"/>
  <c r="G281" i="5"/>
  <c r="R281" i="5"/>
  <c r="I281" i="5"/>
  <c r="J281" i="5"/>
  <c r="F281" i="5"/>
  <c r="H281" i="5"/>
  <c r="E281" i="5"/>
  <c r="X281" i="5"/>
  <c r="I282" i="5"/>
  <c r="H282" i="5"/>
  <c r="R282" i="5"/>
  <c r="F282" i="5"/>
  <c r="G282" i="5"/>
  <c r="J282" i="5"/>
  <c r="E282" i="5"/>
  <c r="X282" i="5"/>
  <c r="J283" i="5"/>
  <c r="R283" i="5"/>
  <c r="I283" i="5"/>
  <c r="F283" i="5"/>
  <c r="H283" i="5"/>
  <c r="G283" i="5"/>
  <c r="E283" i="5"/>
  <c r="X283" i="5"/>
  <c r="G284" i="5"/>
  <c r="F284" i="5"/>
  <c r="R284" i="5"/>
  <c r="H284" i="5"/>
  <c r="I284" i="5"/>
  <c r="J284" i="5"/>
  <c r="E284" i="5"/>
  <c r="X284" i="5"/>
  <c r="H285" i="5"/>
  <c r="G285" i="5"/>
  <c r="J285" i="5"/>
  <c r="F285" i="5"/>
  <c r="I285" i="5"/>
  <c r="R285" i="5"/>
  <c r="E285" i="5"/>
  <c r="X285" i="5"/>
  <c r="V286" i="5"/>
  <c r="G286" i="5"/>
  <c r="I287" i="5"/>
  <c r="R287" i="5"/>
  <c r="J287" i="5"/>
  <c r="H287" i="5"/>
  <c r="F287" i="5"/>
  <c r="G287" i="5"/>
  <c r="E287" i="5"/>
  <c r="X287" i="5"/>
  <c r="J288" i="5"/>
  <c r="F288" i="5"/>
  <c r="R288" i="5"/>
  <c r="G288" i="5"/>
  <c r="I288" i="5"/>
  <c r="H288" i="5"/>
  <c r="E288" i="5"/>
  <c r="X288" i="5"/>
  <c r="H289" i="5"/>
  <c r="F289" i="5"/>
  <c r="R289" i="5"/>
  <c r="G289" i="5"/>
  <c r="I289" i="5"/>
  <c r="J289" i="5"/>
  <c r="E289" i="5"/>
  <c r="X289" i="5"/>
  <c r="J290" i="5"/>
  <c r="H290" i="5"/>
  <c r="G290" i="5"/>
  <c r="R290" i="5"/>
  <c r="I290" i="5"/>
  <c r="F290" i="5"/>
  <c r="E290" i="5"/>
  <c r="X290" i="5"/>
  <c r="H291" i="5"/>
  <c r="F291" i="5"/>
  <c r="R291" i="5"/>
  <c r="I291" i="5"/>
  <c r="G291" i="5"/>
  <c r="J291" i="5"/>
  <c r="E291" i="5"/>
  <c r="X291" i="5"/>
  <c r="J292" i="5"/>
  <c r="H292" i="5"/>
  <c r="G292" i="5"/>
  <c r="R292" i="5"/>
  <c r="F292" i="5"/>
  <c r="I292" i="5"/>
  <c r="E292" i="5"/>
  <c r="X292" i="5"/>
  <c r="F293" i="5"/>
  <c r="I293" i="5"/>
  <c r="G293" i="5"/>
  <c r="R293" i="5"/>
  <c r="J293" i="5"/>
  <c r="H293" i="5"/>
  <c r="E293" i="5"/>
  <c r="X293" i="5"/>
  <c r="R294" i="5"/>
  <c r="J294" i="5"/>
  <c r="H294" i="5"/>
  <c r="G294" i="5"/>
  <c r="I294" i="5"/>
  <c r="F294" i="5"/>
  <c r="E294" i="5"/>
  <c r="X294" i="5"/>
  <c r="H295" i="5"/>
  <c r="G295" i="5"/>
  <c r="R295" i="5"/>
  <c r="I295" i="5"/>
  <c r="J295" i="5"/>
  <c r="F295" i="5"/>
  <c r="E295" i="5"/>
  <c r="X295" i="5"/>
  <c r="R296" i="5"/>
  <c r="J296" i="5"/>
  <c r="G296" i="5"/>
  <c r="I296" i="5"/>
  <c r="F296" i="5"/>
  <c r="H296" i="5"/>
  <c r="E296" i="5"/>
  <c r="X296" i="5"/>
  <c r="V297" i="5"/>
  <c r="G297" i="5"/>
  <c r="R298" i="5"/>
  <c r="I298" i="5"/>
  <c r="H298" i="5"/>
  <c r="G298" i="5"/>
  <c r="J298" i="5"/>
  <c r="F298" i="5"/>
  <c r="E298" i="5"/>
  <c r="X298" i="5"/>
  <c r="I299" i="5"/>
  <c r="R299" i="5"/>
  <c r="H299" i="5"/>
  <c r="G299" i="5"/>
  <c r="F299" i="5"/>
  <c r="J299" i="5"/>
  <c r="E299" i="5"/>
  <c r="X299" i="5"/>
  <c r="I300" i="5"/>
  <c r="F300" i="5"/>
  <c r="H300" i="5"/>
  <c r="G300" i="5"/>
  <c r="R300" i="5"/>
  <c r="J300" i="5"/>
  <c r="E300" i="5"/>
  <c r="X300" i="5"/>
  <c r="I301" i="5"/>
  <c r="J301" i="5"/>
  <c r="R301" i="5"/>
  <c r="H301" i="5"/>
  <c r="G301" i="5"/>
  <c r="F301" i="5"/>
  <c r="E301" i="5"/>
  <c r="X301" i="5"/>
  <c r="J302" i="5"/>
  <c r="G302" i="5"/>
  <c r="I302" i="5"/>
  <c r="F302" i="5"/>
  <c r="H302" i="5"/>
  <c r="R302" i="5"/>
  <c r="E302" i="5"/>
  <c r="X302" i="5"/>
  <c r="H303" i="5"/>
  <c r="J303" i="5"/>
  <c r="F303" i="5"/>
  <c r="I303" i="5"/>
  <c r="G303" i="5"/>
  <c r="R303" i="5"/>
  <c r="E303" i="5"/>
  <c r="X303" i="5"/>
  <c r="G304" i="5"/>
  <c r="H304" i="5"/>
  <c r="R304" i="5"/>
  <c r="F304" i="5"/>
  <c r="I304" i="5"/>
  <c r="J304" i="5"/>
  <c r="E304" i="5"/>
  <c r="X304" i="5"/>
  <c r="H305" i="5"/>
  <c r="J305" i="5"/>
  <c r="G305" i="5"/>
  <c r="I305" i="5"/>
  <c r="R305" i="5"/>
  <c r="F305" i="5"/>
  <c r="E305" i="5"/>
  <c r="X305" i="5"/>
  <c r="J306" i="5"/>
  <c r="H306" i="5"/>
  <c r="R306" i="5"/>
  <c r="F306" i="5"/>
  <c r="I306" i="5"/>
  <c r="G306" i="5"/>
  <c r="E306" i="5"/>
  <c r="X306" i="5"/>
  <c r="G307" i="5"/>
  <c r="H307" i="5"/>
  <c r="I307" i="5"/>
  <c r="F307" i="5"/>
  <c r="R307" i="5"/>
  <c r="J307" i="5"/>
  <c r="E307" i="5"/>
  <c r="X307" i="5"/>
  <c r="J308" i="5"/>
  <c r="H308" i="5"/>
  <c r="I308" i="5"/>
  <c r="R308" i="5"/>
  <c r="G308" i="5"/>
  <c r="F308" i="5"/>
  <c r="E308" i="5"/>
  <c r="X308" i="5"/>
  <c r="J314" i="5"/>
  <c r="I314" i="5"/>
  <c r="R314" i="5"/>
  <c r="G314" i="5"/>
  <c r="H314" i="5"/>
  <c r="F314" i="5"/>
  <c r="E314" i="5"/>
  <c r="X314" i="5"/>
  <c r="G317" i="5"/>
  <c r="I317" i="5"/>
  <c r="R317" i="5"/>
  <c r="J317" i="5"/>
  <c r="H317" i="5"/>
  <c r="F317" i="5"/>
  <c r="E317" i="5"/>
  <c r="X317" i="5"/>
  <c r="V318" i="5"/>
  <c r="G318" i="5"/>
  <c r="F325" i="5"/>
  <c r="H325" i="5"/>
  <c r="R325" i="5"/>
  <c r="J325" i="5"/>
  <c r="I325" i="5"/>
  <c r="G325" i="5"/>
  <c r="E325" i="5"/>
  <c r="X325" i="5"/>
  <c r="V326" i="5"/>
  <c r="G326" i="5"/>
  <c r="I327" i="5"/>
  <c r="G327" i="5"/>
  <c r="R327" i="5"/>
  <c r="H327" i="5"/>
  <c r="F327" i="5"/>
  <c r="J327" i="5"/>
  <c r="E327" i="5"/>
  <c r="X327" i="5"/>
  <c r="G328" i="5"/>
  <c r="H328" i="5"/>
  <c r="F328" i="5"/>
  <c r="J328" i="5"/>
  <c r="I328" i="5"/>
  <c r="R328" i="5"/>
  <c r="E328" i="5"/>
  <c r="X328" i="5"/>
  <c r="V329" i="5"/>
  <c r="G329" i="5"/>
  <c r="H331" i="5"/>
  <c r="F331" i="5"/>
  <c r="J331" i="5"/>
  <c r="G331" i="5"/>
  <c r="R331" i="5"/>
  <c r="I331" i="5"/>
  <c r="E331" i="5"/>
  <c r="X331" i="5"/>
  <c r="J333" i="5"/>
  <c r="R333" i="5"/>
  <c r="F333" i="5"/>
  <c r="G333" i="5"/>
  <c r="I333" i="5"/>
  <c r="H333" i="5"/>
  <c r="E333" i="5"/>
  <c r="X333" i="5"/>
  <c r="J335" i="5"/>
  <c r="R335" i="5"/>
  <c r="H335" i="5"/>
  <c r="I335" i="5"/>
  <c r="F335" i="5"/>
  <c r="G335" i="5"/>
  <c r="E335" i="5"/>
  <c r="X335" i="5"/>
  <c r="V337" i="5"/>
  <c r="G337" i="5"/>
  <c r="H338" i="5"/>
  <c r="R338" i="5"/>
  <c r="G338" i="5"/>
  <c r="F338" i="5"/>
  <c r="J338" i="5"/>
  <c r="I338" i="5"/>
  <c r="E338" i="5"/>
  <c r="X338" i="5"/>
  <c r="J341" i="5"/>
  <c r="H341" i="5"/>
  <c r="F341" i="5"/>
  <c r="G341" i="5"/>
  <c r="I341" i="5"/>
  <c r="R341" i="5"/>
  <c r="E341" i="5"/>
  <c r="X341" i="5"/>
  <c r="V345" i="5"/>
  <c r="G345" i="5"/>
  <c r="J352" i="5"/>
  <c r="F352" i="5"/>
  <c r="R352" i="5"/>
  <c r="G352" i="5"/>
  <c r="I352" i="5"/>
  <c r="H352" i="5"/>
  <c r="E352" i="5"/>
  <c r="X352" i="5"/>
  <c r="V353" i="5"/>
  <c r="G353" i="5"/>
  <c r="I354" i="5"/>
  <c r="G354" i="5"/>
  <c r="R354" i="5"/>
  <c r="F354" i="5"/>
  <c r="H354" i="5"/>
  <c r="J354" i="5"/>
  <c r="E354" i="5"/>
  <c r="X354" i="5"/>
  <c r="G356" i="5"/>
  <c r="H356" i="5"/>
  <c r="J356" i="5"/>
  <c r="R356" i="5"/>
  <c r="I356" i="5"/>
  <c r="F356" i="5"/>
  <c r="E356" i="5"/>
  <c r="X356" i="5"/>
  <c r="V366" i="5"/>
  <c r="G366" i="5"/>
  <c r="F387" i="5"/>
  <c r="G387" i="5"/>
  <c r="I387" i="5"/>
  <c r="J387" i="5"/>
  <c r="R387" i="5"/>
  <c r="H387" i="5"/>
  <c r="E387" i="5"/>
  <c r="X387" i="5"/>
  <c r="I388" i="5"/>
  <c r="J388" i="5"/>
  <c r="F388" i="5"/>
  <c r="R388" i="5"/>
  <c r="G388" i="5"/>
  <c r="H388" i="5"/>
  <c r="E388" i="5"/>
  <c r="X388" i="5"/>
  <c r="G390" i="5"/>
  <c r="F390" i="5"/>
  <c r="J390" i="5"/>
  <c r="I390" i="5"/>
  <c r="R390" i="5"/>
  <c r="H390" i="5"/>
  <c r="E390" i="5"/>
  <c r="X390" i="5"/>
  <c r="V393" i="5"/>
  <c r="G393" i="5"/>
  <c r="F396" i="5"/>
  <c r="J396" i="5"/>
  <c r="G396" i="5"/>
  <c r="H396" i="5"/>
  <c r="I396" i="5"/>
  <c r="R396" i="5"/>
  <c r="E396" i="5"/>
  <c r="X396" i="5"/>
  <c r="V398" i="5"/>
  <c r="G398" i="5"/>
  <c r="V401" i="5"/>
  <c r="G401" i="5"/>
  <c r="H409" i="5"/>
  <c r="I409" i="5"/>
  <c r="F409" i="5"/>
  <c r="G409" i="5"/>
  <c r="J409" i="5"/>
  <c r="R409" i="5"/>
  <c r="E409" i="5"/>
  <c r="X409" i="5"/>
  <c r="J415" i="5"/>
  <c r="H415" i="5"/>
  <c r="G415" i="5"/>
  <c r="R415" i="5"/>
  <c r="F415" i="5"/>
  <c r="I415" i="5"/>
  <c r="E415" i="5"/>
  <c r="X415" i="5"/>
  <c r="V425" i="5"/>
  <c r="G425" i="5"/>
  <c r="G434" i="5"/>
  <c r="F434" i="5"/>
  <c r="I434" i="5"/>
  <c r="H434" i="5"/>
  <c r="R434" i="5"/>
  <c r="J434" i="5"/>
  <c r="E434" i="5"/>
  <c r="X434" i="5"/>
  <c r="H436" i="5"/>
  <c r="I436" i="5"/>
  <c r="J436" i="5"/>
  <c r="F436" i="5"/>
  <c r="R436" i="5"/>
  <c r="G436" i="5"/>
  <c r="E436" i="5"/>
  <c r="X436" i="5"/>
  <c r="V438" i="5"/>
  <c r="G438" i="5"/>
  <c r="V449" i="5"/>
  <c r="G449" i="5"/>
  <c r="V465" i="5"/>
  <c r="G465" i="5"/>
  <c r="V470" i="5"/>
  <c r="G470" i="5"/>
  <c r="R476" i="5"/>
  <c r="I476" i="5"/>
  <c r="H476" i="5"/>
  <c r="J476" i="5"/>
  <c r="F476" i="5"/>
  <c r="G476" i="5"/>
  <c r="E476" i="5"/>
  <c r="X476" i="5"/>
  <c r="V481" i="5"/>
  <c r="G481" i="5"/>
  <c r="V486" i="5"/>
  <c r="G486" i="5"/>
  <c r="H488" i="5"/>
  <c r="R488" i="5"/>
  <c r="I488" i="5"/>
  <c r="F488" i="5"/>
  <c r="G488" i="5"/>
  <c r="J488" i="5"/>
  <c r="E488" i="5"/>
  <c r="X488" i="5"/>
  <c r="V489" i="5"/>
  <c r="G489" i="5"/>
  <c r="V502" i="5"/>
  <c r="G502" i="5"/>
  <c r="V505" i="5"/>
  <c r="G505" i="5"/>
  <c r="H514" i="5"/>
  <c r="R514" i="5"/>
  <c r="F514" i="5"/>
  <c r="G514" i="5"/>
  <c r="I514" i="5"/>
  <c r="J514" i="5"/>
  <c r="E514" i="5"/>
  <c r="X514" i="5"/>
  <c r="V521" i="5"/>
  <c r="G521" i="5"/>
  <c r="J527" i="5"/>
  <c r="H527" i="5"/>
  <c r="G527" i="5"/>
  <c r="I527" i="5"/>
  <c r="F527" i="5"/>
  <c r="R527" i="5"/>
  <c r="E527" i="5"/>
  <c r="X527" i="5"/>
  <c r="V529" i="5"/>
  <c r="G529" i="5"/>
  <c r="G534" i="5"/>
  <c r="R534" i="5"/>
  <c r="F534" i="5"/>
  <c r="J534" i="5"/>
  <c r="H534" i="5"/>
  <c r="I534" i="5"/>
  <c r="E534" i="5"/>
  <c r="X534" i="5"/>
  <c r="I545" i="5"/>
  <c r="H545" i="5"/>
  <c r="R545" i="5"/>
  <c r="J545" i="5"/>
  <c r="G545" i="5"/>
  <c r="F545" i="5"/>
  <c r="E545" i="5"/>
  <c r="X545" i="5"/>
  <c r="R549" i="5"/>
  <c r="J549" i="5"/>
  <c r="I549" i="5"/>
  <c r="H549" i="5"/>
  <c r="F549" i="5"/>
  <c r="G549" i="5"/>
  <c r="E549" i="5"/>
  <c r="X549" i="5"/>
  <c r="V558" i="5"/>
  <c r="G558" i="5"/>
  <c r="V561" i="5"/>
  <c r="G561" i="5"/>
  <c r="I567" i="5"/>
  <c r="R567" i="5"/>
  <c r="H567" i="5"/>
  <c r="J567" i="5"/>
  <c r="G567" i="5"/>
  <c r="F567" i="5"/>
  <c r="E567" i="5"/>
  <c r="X567" i="5"/>
  <c r="F568" i="5"/>
  <c r="I568" i="5"/>
  <c r="H568" i="5"/>
  <c r="J568" i="5"/>
  <c r="R568" i="5"/>
  <c r="G568" i="5"/>
  <c r="E568" i="5"/>
  <c r="X568" i="5"/>
  <c r="V585" i="5"/>
  <c r="G585" i="5"/>
  <c r="V593" i="5"/>
  <c r="G593" i="5"/>
  <c r="V633" i="5"/>
  <c r="G633" i="5"/>
  <c r="V670" i="5"/>
  <c r="G670" i="5"/>
  <c r="V673" i="5"/>
  <c r="G673" i="5"/>
  <c r="V713" i="5"/>
  <c r="G713" i="5"/>
  <c r="V721" i="5"/>
  <c r="G721" i="5"/>
  <c r="V734" i="5"/>
  <c r="G734" i="5"/>
  <c r="V745" i="5"/>
  <c r="G745" i="5"/>
  <c r="V753" i="5"/>
  <c r="G753" i="5"/>
  <c r="V758" i="5"/>
  <c r="G758" i="5"/>
  <c r="V761" i="5"/>
  <c r="G761" i="5"/>
  <c r="V809" i="5"/>
  <c r="G809" i="5"/>
  <c r="V814" i="5"/>
  <c r="G814" i="5"/>
  <c r="V841" i="5"/>
  <c r="G841" i="5"/>
  <c r="V849" i="5"/>
  <c r="G849" i="5"/>
  <c r="V857" i="5"/>
  <c r="G857" i="5"/>
  <c r="V865" i="5"/>
  <c r="G865" i="5"/>
  <c r="V894" i="5"/>
  <c r="G894" i="5"/>
  <c r="V902" i="5"/>
  <c r="G902" i="5"/>
  <c r="V918" i="5"/>
  <c r="G918" i="5"/>
  <c r="V926" i="5"/>
  <c r="G926" i="5"/>
  <c r="V969" i="5"/>
  <c r="G969" i="5"/>
  <c r="V1001" i="5"/>
  <c r="G1001" i="5"/>
  <c r="V1025" i="5"/>
  <c r="G1025" i="5"/>
  <c r="V1030" i="5"/>
  <c r="G1030" i="5"/>
  <c r="V1049" i="5"/>
  <c r="G1049" i="5"/>
  <c r="V1065" i="5"/>
  <c r="G1065" i="5"/>
  <c r="V1070" i="5"/>
  <c r="G1070" i="5"/>
  <c r="V1073" i="5"/>
  <c r="G1073" i="5"/>
  <c r="V1078" i="5"/>
  <c r="G1078" i="5"/>
  <c r="V1081" i="5"/>
  <c r="G1081" i="5"/>
  <c r="V1102" i="5"/>
  <c r="G1102" i="5"/>
  <c r="V1118" i="5"/>
  <c r="G1118" i="5"/>
  <c r="V1121" i="5"/>
  <c r="G1121" i="5"/>
  <c r="V1169" i="5"/>
  <c r="G1169" i="5"/>
  <c r="V1177" i="5"/>
  <c r="G1177" i="5"/>
  <c r="V1182" i="5"/>
  <c r="G1182" i="5"/>
  <c r="V1241" i="5"/>
  <c r="G1241" i="5"/>
  <c r="V1249" i="5"/>
  <c r="G1249" i="5"/>
  <c r="V1270" i="5"/>
  <c r="G1270" i="5"/>
  <c r="V1273" i="5"/>
  <c r="G1273" i="5"/>
  <c r="V1294" i="5"/>
  <c r="G1294" i="5"/>
  <c r="V1345" i="5"/>
  <c r="G1345" i="5"/>
  <c r="V1374" i="5"/>
  <c r="G1374" i="5"/>
  <c r="V1382" i="5"/>
  <c r="G1382" i="5"/>
  <c r="V1390" i="5"/>
  <c r="G1390" i="5"/>
  <c r="V1393" i="5"/>
  <c r="G1393" i="5"/>
  <c r="V1398" i="5"/>
  <c r="G1398" i="5"/>
  <c r="V1406" i="5"/>
  <c r="G1406" i="5"/>
  <c r="V1470" i="5"/>
  <c r="G1470" i="5"/>
  <c r="V1478" i="5"/>
  <c r="G1478" i="5"/>
  <c r="V1489" i="5"/>
  <c r="G1489" i="5"/>
  <c r="V1494" i="5"/>
  <c r="G1494" i="5"/>
  <c r="V1502" i="5"/>
  <c r="G1502" i="5"/>
  <c r="V1505" i="5"/>
  <c r="G1505" i="5"/>
  <c r="V1518" i="5"/>
  <c r="G1518" i="5"/>
  <c r="V1577" i="5"/>
  <c r="G1577" i="5"/>
  <c r="V1582" i="5"/>
  <c r="G1582" i="5"/>
  <c r="V1646" i="5"/>
  <c r="G1646" i="5"/>
  <c r="V1734" i="5"/>
  <c r="G1734" i="5"/>
  <c r="V1806" i="5"/>
  <c r="G1806" i="5"/>
  <c r="V1870" i="5"/>
  <c r="G1870"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G1921" i="5"/>
  <c r="V1922" i="5"/>
  <c r="AD1922" i="5"/>
  <c r="V1928" i="5"/>
  <c r="AD1928" i="5"/>
  <c r="AD1929" i="5"/>
  <c r="V1929" i="5"/>
  <c r="V1930" i="5"/>
  <c r="AD1930" i="5"/>
  <c r="AD1931" i="5"/>
  <c r="V1931" i="5"/>
  <c r="AD1932" i="5"/>
  <c r="V1932" i="5"/>
  <c r="AD1933" i="5"/>
  <c r="V1933" i="5"/>
  <c r="AD1934" i="5"/>
  <c r="V1934" i="5"/>
  <c r="G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G1958" i="5"/>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G1993" i="5"/>
  <c r="AD1994" i="5"/>
  <c r="V1994" i="5"/>
  <c r="V1995" i="5"/>
  <c r="AD1995" i="5"/>
  <c r="AD1996" i="5"/>
  <c r="V1996" i="5"/>
  <c r="AD1997" i="5"/>
  <c r="V1997" i="5"/>
  <c r="AD1998" i="5"/>
  <c r="V1998" i="5"/>
  <c r="AD1999" i="5"/>
  <c r="V1999" i="5"/>
  <c r="AD2000" i="5"/>
  <c r="V2000" i="5"/>
  <c r="AD2001" i="5"/>
  <c r="V2001" i="5"/>
  <c r="G2001" i="5"/>
  <c r="AD2002" i="5"/>
  <c r="V2002" i="5"/>
  <c r="AD2003" i="5"/>
  <c r="V2003" i="5"/>
  <c r="AD2004" i="5"/>
  <c r="V2004" i="5"/>
  <c r="AD2005" i="5"/>
  <c r="V2005" i="5"/>
  <c r="AD2006" i="5"/>
  <c r="V2006" i="5"/>
  <c r="V2007" i="5"/>
  <c r="AD2007" i="5"/>
  <c r="AD2010" i="5"/>
  <c r="V2010" i="5"/>
  <c r="V2011" i="5"/>
  <c r="AD2011" i="5"/>
  <c r="AD2012" i="5"/>
  <c r="V2012" i="5"/>
  <c r="V2013" i="5"/>
  <c r="AD2013" i="5"/>
  <c r="V2014" i="5"/>
  <c r="AD2014" i="5"/>
  <c r="G2014" i="5"/>
  <c r="V2015" i="5"/>
  <c r="AD2015" i="5"/>
  <c r="V2016" i="5"/>
  <c r="AD2016" i="5"/>
  <c r="V2017" i="5"/>
  <c r="AD2017" i="5"/>
  <c r="V2018" i="5"/>
  <c r="AD2018" i="5"/>
  <c r="V2019" i="5"/>
  <c r="AD2019" i="5"/>
  <c r="V2020" i="5"/>
  <c r="AD2020" i="5"/>
  <c r="V2021" i="5"/>
  <c r="AD2021" i="5"/>
  <c r="V2022" i="5"/>
  <c r="G2022" i="5"/>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G2110" i="5"/>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AD2148" i="5"/>
  <c r="V2148"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G2198" i="5"/>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V2210" i="5"/>
  <c r="AD2210" i="5"/>
  <c r="V2211" i="5"/>
  <c r="AD2211" i="5"/>
  <c r="V2212" i="5"/>
  <c r="AD2212" i="5"/>
  <c r="V2213" i="5"/>
  <c r="AD2213" i="5"/>
  <c r="V2214" i="5"/>
  <c r="AD2214" i="5"/>
  <c r="V2215" i="5"/>
  <c r="AD2215" i="5"/>
  <c r="V2216" i="5"/>
  <c r="AD2216" i="5"/>
  <c r="V2217" i="5"/>
  <c r="AD2217" i="5"/>
  <c r="AD2218" i="5"/>
  <c r="V2218" i="5"/>
  <c r="AD2219" i="5"/>
  <c r="V2219" i="5"/>
  <c r="AD2220" i="5"/>
  <c r="V2220" i="5"/>
  <c r="AD2222" i="5"/>
  <c r="V2222" i="5"/>
  <c r="AD2223" i="5"/>
  <c r="V2223" i="5"/>
  <c r="AD2224" i="5"/>
  <c r="V2224" i="5"/>
  <c r="G2224" i="5"/>
  <c r="AD2225" i="5"/>
  <c r="V2225" i="5"/>
  <c r="AD2226" i="5"/>
  <c r="V2226" i="5"/>
  <c r="AD2227" i="5"/>
  <c r="V2227" i="5"/>
  <c r="AD2228" i="5"/>
  <c r="V2228" i="5"/>
  <c r="AD2229" i="5"/>
  <c r="V2229" i="5"/>
  <c r="AD2230" i="5"/>
  <c r="V2230" i="5"/>
  <c r="AD2231" i="5"/>
  <c r="V2231" i="5"/>
  <c r="AD2232" i="5"/>
  <c r="V2232" i="5"/>
  <c r="AD2233" i="5"/>
  <c r="V2233" i="5"/>
  <c r="V2238" i="5"/>
  <c r="G2238" i="5"/>
  <c r="V2240" i="5"/>
  <c r="AD2240" i="5"/>
  <c r="AD2241" i="5"/>
  <c r="V2241" i="5"/>
  <c r="V2242" i="5"/>
  <c r="AD2242" i="5"/>
  <c r="V2243" i="5"/>
  <c r="AD2243" i="5"/>
  <c r="V2244" i="5"/>
  <c r="AD2244" i="5"/>
  <c r="AD2245" i="5"/>
  <c r="V2245" i="5"/>
  <c r="V2246" i="5"/>
  <c r="AD2246" i="5"/>
  <c r="V2247" i="5"/>
  <c r="AD2247" i="5"/>
  <c r="V2253" i="5"/>
  <c r="AD2253" i="5"/>
  <c r="V2254" i="5"/>
  <c r="AD2254" i="5"/>
  <c r="V2255" i="5"/>
  <c r="AD2255" i="5"/>
  <c r="V2256" i="5"/>
  <c r="AD2256" i="5"/>
  <c r="V2257" i="5"/>
  <c r="AD2257" i="5"/>
  <c r="V2258" i="5"/>
  <c r="AD2258" i="5"/>
  <c r="V2259" i="5"/>
  <c r="AD2259" i="5"/>
  <c r="AD2260" i="5"/>
  <c r="V2260" i="5"/>
  <c r="V2261" i="5"/>
  <c r="AD2261" i="5"/>
  <c r="V2262" i="5"/>
  <c r="AD2262" i="5"/>
  <c r="V2263" i="5"/>
  <c r="AD2263" i="5"/>
  <c r="V2264" i="5"/>
  <c r="AD2264" i="5"/>
  <c r="V2265" i="5"/>
  <c r="AD2265" i="5"/>
  <c r="AD2266" i="5"/>
  <c r="V2266" i="5"/>
  <c r="V2267" i="5"/>
  <c r="AD2267" i="5"/>
  <c r="V2268" i="5"/>
  <c r="AD2268" i="5"/>
  <c r="V2269" i="5"/>
  <c r="AD2269" i="5"/>
  <c r="AD2270" i="5"/>
  <c r="V2270" i="5"/>
  <c r="V2271" i="5"/>
  <c r="AD2271" i="5"/>
  <c r="V2272" i="5"/>
  <c r="AD2272" i="5"/>
  <c r="V2273" i="5"/>
  <c r="AD2273" i="5"/>
  <c r="V2274" i="5"/>
  <c r="AD2274" i="5"/>
  <c r="V2275" i="5"/>
  <c r="AD2275" i="5"/>
  <c r="V2276" i="5"/>
  <c r="AD2276" i="5"/>
  <c r="V2277" i="5"/>
  <c r="AD2277" i="5"/>
  <c r="AD2278" i="5"/>
  <c r="V2278" i="5"/>
  <c r="AD2279" i="5"/>
  <c r="V2279" i="5"/>
  <c r="V2286" i="5"/>
  <c r="AD2286" i="5"/>
  <c r="V2287" i="5"/>
  <c r="AD2287" i="5"/>
  <c r="AD2288" i="5"/>
  <c r="V2288" i="5"/>
  <c r="AD2289" i="5"/>
  <c r="V2289" i="5"/>
  <c r="AD2290" i="5"/>
  <c r="V2290" i="5"/>
  <c r="AD2291" i="5"/>
  <c r="V2291" i="5"/>
  <c r="AD2292" i="5"/>
  <c r="V2292" i="5"/>
  <c r="AD2293" i="5"/>
  <c r="V2293" i="5"/>
  <c r="AD2295" i="5"/>
  <c r="V2295" i="5"/>
  <c r="AD2296" i="5"/>
  <c r="V2296" i="5"/>
  <c r="AD2297" i="5"/>
  <c r="V2297" i="5"/>
  <c r="AD2298" i="5"/>
  <c r="V2298" i="5"/>
  <c r="AD2301" i="5"/>
  <c r="V2301" i="5"/>
  <c r="V2302" i="5"/>
  <c r="AD2302" i="5"/>
  <c r="V2305" i="5"/>
  <c r="AD2305" i="5"/>
  <c r="V2306" i="5"/>
  <c r="AD2306" i="5"/>
  <c r="AD2307" i="5"/>
  <c r="V2307" i="5"/>
  <c r="V2308" i="5"/>
  <c r="AD2308" i="5"/>
  <c r="V2309" i="5"/>
  <c r="AD2309" i="5"/>
  <c r="AD2310" i="5"/>
  <c r="V2310" i="5"/>
  <c r="V2311" i="5"/>
  <c r="AD2311" i="5"/>
  <c r="AD2312" i="5"/>
  <c r="V2312" i="5"/>
  <c r="V2313" i="5"/>
  <c r="AD2313" i="5"/>
  <c r="AD2314" i="5"/>
  <c r="V2314" i="5"/>
  <c r="V2318" i="5"/>
  <c r="G2318" i="5"/>
  <c r="V2320" i="5"/>
  <c r="AD2320" i="5"/>
  <c r="V2324" i="5"/>
  <c r="AD2324" i="5"/>
  <c r="V2325" i="5"/>
  <c r="AD2325" i="5"/>
  <c r="V2326" i="5"/>
  <c r="AD2326" i="5"/>
  <c r="AB2326" i="5"/>
  <c r="V2327" i="5"/>
  <c r="AB2327" i="5"/>
  <c r="AD2327" i="5"/>
  <c r="V2328" i="5"/>
  <c r="AB2328" i="5"/>
  <c r="AD2328" i="5"/>
  <c r="AB2329" i="5"/>
  <c r="V2329" i="5"/>
  <c r="AD2329" i="5"/>
  <c r="AD2330" i="5"/>
  <c r="AB2330" i="5"/>
  <c r="V2330" i="5"/>
  <c r="AB2331" i="5"/>
  <c r="V2331" i="5"/>
  <c r="AD2331" i="5"/>
  <c r="V2332" i="5"/>
  <c r="AB2332" i="5"/>
  <c r="V2333" i="5"/>
  <c r="AB2333" i="5"/>
  <c r="V2334" i="5"/>
  <c r="AD2334" i="5"/>
  <c r="AB2334" i="5"/>
  <c r="AD2335" i="5"/>
  <c r="AB2335" i="5"/>
  <c r="V2335" i="5"/>
  <c r="V2336" i="5"/>
  <c r="AD2336" i="5"/>
  <c r="AB2336" i="5"/>
  <c r="V2337" i="5"/>
  <c r="AD2337" i="5"/>
  <c r="AB2337" i="5"/>
  <c r="V2338" i="5"/>
  <c r="AD2338" i="5"/>
  <c r="AB2338" i="5"/>
  <c r="V2339" i="5"/>
  <c r="AB2339" i="5"/>
  <c r="AD2339" i="5"/>
  <c r="V2340" i="5"/>
  <c r="AB2340" i="5"/>
  <c r="V2341" i="5"/>
  <c r="AB2341" i="5"/>
  <c r="AB2342" i="5"/>
  <c r="V2342" i="5"/>
  <c r="AB2343" i="5"/>
  <c r="V2343" i="5"/>
  <c r="AD2344" i="5"/>
  <c r="V2344" i="5"/>
  <c r="AB2344" i="5"/>
  <c r="AB2345" i="5"/>
  <c r="AD2345" i="5"/>
  <c r="V2345" i="5"/>
  <c r="AD2346" i="5"/>
  <c r="AB2346" i="5"/>
  <c r="V2346" i="5"/>
  <c r="AD2347" i="5"/>
  <c r="V2347" i="5"/>
  <c r="AB2347" i="5"/>
  <c r="V2348" i="5"/>
  <c r="AD2348" i="5"/>
  <c r="AB2348" i="5"/>
  <c r="AD2349" i="5"/>
  <c r="V2349" i="5"/>
  <c r="AB2349" i="5"/>
  <c r="AB2350" i="5"/>
  <c r="V2350" i="5"/>
  <c r="G2350" i="5"/>
  <c r="AB2351" i="5"/>
  <c r="V2351" i="5"/>
  <c r="V2352" i="5"/>
  <c r="AB2352" i="5"/>
  <c r="AB2353" i="5"/>
  <c r="V2353" i="5"/>
  <c r="AB2354" i="5"/>
  <c r="V2354" i="5"/>
  <c r="V2355" i="5"/>
  <c r="AB2355" i="5"/>
  <c r="AB2356" i="5"/>
  <c r="V2356" i="5"/>
  <c r="AB2357" i="5"/>
  <c r="V2357" i="5"/>
  <c r="AD2358" i="5"/>
  <c r="V2358" i="5"/>
  <c r="G2358" i="5"/>
  <c r="AB2358" i="5"/>
  <c r="AD2359" i="5"/>
  <c r="V2359" i="5"/>
  <c r="AB2359" i="5"/>
  <c r="AB2360" i="5"/>
  <c r="AD2360" i="5"/>
  <c r="V2360" i="5"/>
  <c r="AD2361" i="5"/>
  <c r="V2361" i="5"/>
  <c r="AB2361" i="5"/>
  <c r="V2362" i="5"/>
  <c r="AB2362" i="5"/>
  <c r="AB2363" i="5"/>
  <c r="V2363" i="5"/>
  <c r="V2364" i="5"/>
  <c r="AB2364" i="5"/>
  <c r="AD2364" i="5"/>
  <c r="AB2365" i="5"/>
  <c r="V2365" i="5"/>
  <c r="AD2365" i="5"/>
  <c r="AD2366" i="5"/>
  <c r="AB2366" i="5"/>
  <c r="V2366" i="5"/>
  <c r="AB2367" i="5"/>
  <c r="V2367" i="5"/>
  <c r="AD2367" i="5"/>
  <c r="V2368" i="5"/>
  <c r="AB2368" i="5"/>
  <c r="AD2368" i="5"/>
  <c r="AD2369" i="5"/>
  <c r="V2369" i="5"/>
  <c r="AB2369" i="5"/>
  <c r="V2370" i="5"/>
  <c r="AB2370" i="5"/>
  <c r="AD2370" i="5"/>
  <c r="V2371" i="5"/>
  <c r="AD2371" i="5"/>
  <c r="AB2371" i="5"/>
  <c r="V2372" i="5"/>
  <c r="AB2372" i="5"/>
  <c r="AD2372" i="5"/>
  <c r="AD2373" i="5"/>
  <c r="AB2373" i="5"/>
  <c r="V2373" i="5"/>
  <c r="AB2374" i="5"/>
  <c r="V2374" i="5"/>
  <c r="AB2375" i="5"/>
  <c r="V2375" i="5"/>
  <c r="V2376" i="5"/>
  <c r="AB2376" i="5"/>
  <c r="AB2377" i="5"/>
  <c r="V2377" i="5"/>
  <c r="AB2378" i="5"/>
  <c r="V2378" i="5"/>
  <c r="AB2379" i="5"/>
  <c r="V2379" i="5"/>
  <c r="AB2380" i="5"/>
  <c r="V2380" i="5"/>
  <c r="AB2381" i="5"/>
  <c r="V2381" i="5"/>
  <c r="AD2381" i="5"/>
  <c r="AB2382" i="5"/>
  <c r="AD2382" i="5"/>
  <c r="V2382" i="5"/>
  <c r="G2382" i="5"/>
  <c r="AB2383" i="5"/>
  <c r="AD2383" i="5"/>
  <c r="V2383" i="5"/>
  <c r="AB2384" i="5"/>
  <c r="V2384" i="5"/>
  <c r="AD2384" i="5"/>
  <c r="AD2385" i="5"/>
  <c r="AB2385" i="5"/>
  <c r="V2385" i="5"/>
  <c r="AD2386" i="5"/>
  <c r="V2386" i="5"/>
  <c r="AB2386" i="5"/>
  <c r="AB2387" i="5"/>
  <c r="V2387" i="5"/>
  <c r="AD2387" i="5"/>
  <c r="AD2388" i="5"/>
  <c r="V2388" i="5"/>
  <c r="AB2388" i="5"/>
  <c r="AB2389" i="5"/>
  <c r="V2389" i="5"/>
  <c r="AD2389" i="5"/>
  <c r="AD2390" i="5"/>
  <c r="AB2390" i="5"/>
  <c r="V2390" i="5"/>
  <c r="V2391" i="5"/>
  <c r="AB2391" i="5"/>
  <c r="AD2391" i="5"/>
  <c r="V2392" i="5"/>
  <c r="AB2392" i="5"/>
  <c r="AD2392" i="5"/>
  <c r="AD2393" i="5"/>
  <c r="AB2393" i="5"/>
  <c r="V2393" i="5"/>
  <c r="G2393" i="5"/>
  <c r="AB2394" i="5"/>
  <c r="V2394" i="5"/>
  <c r="AD2394" i="5"/>
  <c r="V2395" i="5"/>
  <c r="AD2395" i="5"/>
  <c r="AB2395" i="5"/>
  <c r="AB2396" i="5"/>
  <c r="V2396" i="5"/>
  <c r="AD2396" i="5"/>
  <c r="AB2397" i="5"/>
  <c r="AD2397" i="5"/>
  <c r="V2397" i="5"/>
  <c r="AB2398" i="5"/>
  <c r="AD2398" i="5"/>
  <c r="V2398" i="5"/>
  <c r="AB2399" i="5"/>
  <c r="V2399" i="5"/>
  <c r="AD2399" i="5"/>
  <c r="V2400" i="5"/>
  <c r="AB2400" i="5"/>
  <c r="AD2400" i="5"/>
  <c r="V2401" i="5"/>
  <c r="AB2401" i="5"/>
  <c r="AD2401" i="5"/>
  <c r="AD2402" i="5"/>
  <c r="V2402" i="5"/>
  <c r="AB2402" i="5"/>
  <c r="V2403" i="5"/>
  <c r="AB2403" i="5"/>
  <c r="AD2403" i="5"/>
  <c r="AB2404" i="5"/>
  <c r="V2404" i="5"/>
  <c r="AD2404" i="5"/>
  <c r="V2405" i="5"/>
  <c r="AB2405" i="5"/>
  <c r="V2406" i="5"/>
  <c r="AB2406" i="5"/>
  <c r="AB2407" i="5"/>
  <c r="V2407" i="5"/>
  <c r="V2408" i="5"/>
  <c r="AB2408" i="5"/>
  <c r="AD2409" i="5"/>
  <c r="V2409" i="5"/>
  <c r="AB2409" i="5"/>
  <c r="AB2410" i="5"/>
  <c r="AD2410" i="5"/>
  <c r="V2410" i="5"/>
  <c r="V2411" i="5"/>
  <c r="AD2411" i="5"/>
  <c r="AB2411" i="5"/>
  <c r="AD2412" i="5"/>
  <c r="V2412" i="5"/>
  <c r="AB2412" i="5"/>
  <c r="V2413" i="5"/>
  <c r="AB2413" i="5"/>
  <c r="AD2413" i="5"/>
  <c r="AD2414" i="5"/>
  <c r="V2414" i="5"/>
  <c r="AB2414" i="5"/>
  <c r="V2415" i="5"/>
  <c r="AB2415" i="5"/>
  <c r="AD2415" i="5"/>
  <c r="AD2416" i="5"/>
  <c r="V2416" i="5"/>
  <c r="AB2416" i="5"/>
  <c r="V2417" i="5"/>
  <c r="AB2417" i="5"/>
  <c r="AD2417" i="5"/>
  <c r="V2418" i="5"/>
  <c r="AD2418" i="5"/>
  <c r="AB2418" i="5"/>
  <c r="AD2419" i="5"/>
  <c r="AB2419" i="5"/>
  <c r="V2419" i="5"/>
  <c r="V2420" i="5"/>
  <c r="AD2420" i="5"/>
  <c r="AB2420" i="5"/>
  <c r="AB2421" i="5"/>
  <c r="V2421" i="5"/>
  <c r="AD2421" i="5"/>
  <c r="AB2422" i="5"/>
  <c r="AD2422" i="5"/>
  <c r="V2422" i="5"/>
  <c r="AB2423" i="5"/>
  <c r="V2423" i="5"/>
  <c r="AB2424" i="5"/>
  <c r="V2424" i="5"/>
  <c r="AB2425" i="5"/>
  <c r="V2425" i="5"/>
  <c r="AD2425" i="5"/>
  <c r="V2426" i="5"/>
  <c r="AD2426" i="5"/>
  <c r="AB2426" i="5"/>
  <c r="AB2427" i="5"/>
  <c r="AD2427" i="5"/>
  <c r="V2427" i="5"/>
  <c r="V2428" i="5"/>
  <c r="AD2428" i="5"/>
  <c r="AB2428" i="5"/>
  <c r="V2429" i="5"/>
  <c r="AB2429" i="5"/>
  <c r="AD2429" i="5"/>
  <c r="V2430" i="5"/>
  <c r="AD2430" i="5"/>
  <c r="AB2430" i="5"/>
  <c r="AD2431" i="5"/>
  <c r="V2431" i="5"/>
  <c r="AB2431" i="5"/>
  <c r="AB2432" i="5"/>
  <c r="AD2432" i="5"/>
  <c r="V2432" i="5"/>
  <c r="V2433" i="5"/>
  <c r="AD2433" i="5"/>
  <c r="AB2433" i="5"/>
  <c r="AB2434" i="5"/>
  <c r="V2434" i="5"/>
  <c r="AD2434" i="5"/>
  <c r="AB2435" i="5"/>
  <c r="AD2435" i="5"/>
  <c r="V2435" i="5"/>
  <c r="AD2436" i="5"/>
  <c r="AB2436" i="5"/>
  <c r="V2436" i="5"/>
  <c r="AB2437" i="5"/>
  <c r="V2437" i="5"/>
  <c r="AD2437" i="5"/>
  <c r="V2438" i="5"/>
  <c r="AB2438" i="5"/>
  <c r="AD2438" i="5"/>
  <c r="AD2439" i="5"/>
  <c r="V2439" i="5"/>
  <c r="AB2439" i="5"/>
  <c r="V2440" i="5"/>
  <c r="AB2440" i="5"/>
  <c r="AD2440" i="5"/>
  <c r="AB2441" i="5"/>
  <c r="V2441" i="5"/>
  <c r="V2442" i="5"/>
  <c r="AB2442" i="5"/>
  <c r="V2443" i="5"/>
  <c r="AB2443" i="5"/>
  <c r="V2444" i="5"/>
  <c r="AB2444" i="5"/>
  <c r="AB2445" i="5"/>
  <c r="V2445" i="5"/>
  <c r="AD2445" i="5"/>
  <c r="AD2446" i="5"/>
  <c r="AB2446" i="5"/>
  <c r="V2446" i="5"/>
  <c r="G2446" i="5"/>
  <c r="V2447" i="5"/>
  <c r="AB2447" i="5"/>
  <c r="AD2447" i="5"/>
  <c r="AD2448" i="5"/>
  <c r="V2448" i="5"/>
  <c r="AB2448" i="5"/>
  <c r="V2449" i="5"/>
  <c r="AB2449" i="5"/>
  <c r="G2449" i="5"/>
  <c r="AD2449" i="5"/>
  <c r="AD2450" i="5"/>
  <c r="V2450" i="5"/>
  <c r="AB2450" i="5"/>
  <c r="V2451" i="5"/>
  <c r="AB2451" i="5"/>
  <c r="AD2451" i="5"/>
  <c r="AD2452" i="5"/>
  <c r="V2452" i="5"/>
  <c r="AB2452" i="5"/>
  <c r="AB2453" i="5"/>
  <c r="V2453" i="5"/>
  <c r="AD2453" i="5"/>
  <c r="V2454" i="5"/>
  <c r="G2454" i="5"/>
  <c r="AB2454" i="5"/>
  <c r="V2455" i="5"/>
  <c r="AD2455" i="5"/>
  <c r="AB2455" i="5"/>
  <c r="V2456" i="5"/>
  <c r="AB2456" i="5"/>
  <c r="AD2456" i="5"/>
  <c r="AB2457" i="5"/>
  <c r="AD2457" i="5"/>
  <c r="V2457" i="5"/>
  <c r="V2458" i="5"/>
  <c r="AD2458" i="5"/>
  <c r="AB2458" i="5"/>
  <c r="V2459" i="5"/>
  <c r="AB2459" i="5"/>
  <c r="AD2459" i="5"/>
  <c r="V2460" i="5"/>
  <c r="AD2460" i="5"/>
  <c r="AB2460" i="5"/>
  <c r="V2461" i="5"/>
  <c r="AB2461" i="5"/>
  <c r="AD2461" i="5"/>
  <c r="V2462" i="5"/>
  <c r="AD2462" i="5"/>
  <c r="AB2462" i="5"/>
  <c r="V2463" i="5"/>
  <c r="AB2463" i="5"/>
  <c r="AD2463" i="5"/>
  <c r="V2464" i="5"/>
  <c r="AB2464" i="5"/>
  <c r="AD2464" i="5"/>
  <c r="V2465" i="5"/>
  <c r="G2465" i="5"/>
  <c r="AB2465" i="5"/>
  <c r="V2466" i="5"/>
  <c r="AB2466" i="5"/>
  <c r="V2467" i="5"/>
  <c r="AB2467" i="5"/>
  <c r="AB2468" i="5"/>
  <c r="V2468" i="5"/>
  <c r="AB2469" i="5"/>
  <c r="V2469" i="5"/>
  <c r="AB2470" i="5"/>
  <c r="V2470" i="5"/>
  <c r="G2470" i="5"/>
  <c r="AD2470" i="5"/>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V2482" i="5"/>
  <c r="AD2482" i="5"/>
  <c r="AD2483" i="5"/>
  <c r="AB2483" i="5"/>
  <c r="V2483" i="5"/>
  <c r="AB2484" i="5"/>
  <c r="V2484" i="5"/>
  <c r="AD2484" i="5"/>
  <c r="AB2485" i="5"/>
  <c r="V2485" i="5"/>
  <c r="AD2485" i="5"/>
  <c r="V2486" i="5"/>
  <c r="AB2486" i="5"/>
  <c r="AD2486" i="5"/>
  <c r="V2487" i="5"/>
  <c r="AB2487" i="5"/>
  <c r="V2488" i="5"/>
  <c r="AB2488" i="5"/>
  <c r="V2489" i="5"/>
  <c r="AB2489" i="5"/>
  <c r="AB2490" i="5"/>
  <c r="V2490" i="5"/>
  <c r="AB2491" i="5"/>
  <c r="V2491" i="5"/>
  <c r="AB2492" i="5"/>
  <c r="AD2492" i="5"/>
  <c r="V2492" i="5"/>
  <c r="AD2493" i="5"/>
  <c r="AB2493" i="5"/>
  <c r="V2493" i="5"/>
  <c r="AB2494" i="5"/>
  <c r="AD2494" i="5"/>
  <c r="V2494" i="5"/>
  <c r="AD2495" i="5"/>
  <c r="AB2495" i="5"/>
  <c r="V2495" i="5"/>
  <c r="AD2496" i="5"/>
  <c r="AB2496" i="5"/>
  <c r="V2496" i="5"/>
  <c r="V2497" i="5"/>
  <c r="AB2497" i="5"/>
  <c r="AD2497" i="5"/>
  <c r="AD2498" i="5"/>
  <c r="AB2498" i="5"/>
  <c r="V2498" i="5"/>
  <c r="AB2499" i="5"/>
  <c r="V2499" i="5"/>
  <c r="AD2499" i="5"/>
  <c r="AB2500" i="5"/>
  <c r="V2500" i="5"/>
  <c r="G2500" i="5"/>
  <c r="V2501" i="5"/>
  <c r="G2501" i="5"/>
  <c r="AB2501" i="5"/>
  <c r="V2502" i="5"/>
  <c r="G2502" i="5"/>
  <c r="AB2502" i="5"/>
  <c r="V2503" i="5"/>
  <c r="G2503" i="5"/>
  <c r="AB2503" i="5"/>
  <c r="AB2504" i="5"/>
  <c r="V2504" i="5"/>
  <c r="AD2504" i="5"/>
  <c r="F42" i="5"/>
  <c r="H42" i="5"/>
  <c r="R42" i="5"/>
  <c r="I42" i="5"/>
  <c r="E42" i="5"/>
  <c r="X42" i="5"/>
  <c r="D101" i="4"/>
  <c r="D89" i="4"/>
  <c r="D77" i="4"/>
  <c r="D65" i="4"/>
  <c r="D53" i="4"/>
  <c r="D41" i="4"/>
  <c r="D114" i="4"/>
  <c r="R5" i="5"/>
  <c r="J33" i="5"/>
  <c r="R33" i="5"/>
  <c r="R34" i="5"/>
  <c r="J34" i="5"/>
  <c r="I34" i="5"/>
  <c r="H34" i="5"/>
  <c r="F34" i="5"/>
  <c r="R35" i="5"/>
  <c r="I35" i="5"/>
  <c r="J35" i="5"/>
  <c r="H35" i="5"/>
  <c r="R36" i="5"/>
  <c r="F36" i="5"/>
  <c r="J36" i="5"/>
  <c r="H36" i="5"/>
  <c r="I36" i="5"/>
  <c r="E36" i="5"/>
  <c r="X36" i="5"/>
  <c r="H37" i="5"/>
  <c r="J37" i="5"/>
  <c r="J38" i="5"/>
  <c r="G38" i="5"/>
  <c r="H39" i="5"/>
  <c r="J39" i="5"/>
  <c r="R39" i="5"/>
  <c r="I39" i="5"/>
  <c r="J40" i="5"/>
  <c r="I40" i="5"/>
  <c r="R41" i="5"/>
  <c r="J41" i="5"/>
  <c r="I43" i="5"/>
  <c r="R43" i="5"/>
  <c r="F43" i="5"/>
  <c r="J43" i="5"/>
  <c r="H43" i="5"/>
  <c r="E43" i="5"/>
  <c r="X43" i="5"/>
  <c r="X5" i="5"/>
  <c r="V47" i="4"/>
  <c r="W47" i="4"/>
  <c r="U46" i="4"/>
  <c r="V46" i="4"/>
  <c r="U45" i="4"/>
  <c r="AB51" i="4"/>
  <c r="AC51" i="4"/>
  <c r="AA50" i="4"/>
  <c r="AB50" i="4"/>
  <c r="Z49" i="4"/>
  <c r="AA49" i="4"/>
  <c r="Y48" i="4"/>
  <c r="Z48" i="4"/>
  <c r="X47" i="4"/>
  <c r="Y47" i="4"/>
  <c r="C103" i="6"/>
  <c r="D103" i="6"/>
  <c r="F66" i="6"/>
  <c r="H55" i="6"/>
  <c r="I75" i="5"/>
  <c r="J75" i="5"/>
  <c r="E75" i="5"/>
  <c r="X75" i="5"/>
  <c r="G76" i="5"/>
  <c r="R76" i="5"/>
  <c r="H76" i="5"/>
  <c r="I76" i="5"/>
  <c r="F76" i="5"/>
  <c r="J76" i="5"/>
  <c r="E76" i="5"/>
  <c r="X76" i="5"/>
  <c r="R78" i="5"/>
  <c r="J78" i="5"/>
  <c r="F78" i="5"/>
  <c r="G78" i="5"/>
  <c r="I78" i="5"/>
  <c r="H78" i="5"/>
  <c r="E78" i="5"/>
  <c r="X78" i="5"/>
  <c r="F79" i="5"/>
  <c r="J79" i="5"/>
  <c r="H79" i="5"/>
  <c r="G79" i="5"/>
  <c r="R79" i="5"/>
  <c r="I79" i="5"/>
  <c r="E79" i="5"/>
  <c r="X79" i="5"/>
  <c r="F80" i="5"/>
  <c r="H80" i="5"/>
  <c r="G80" i="5"/>
  <c r="I80" i="5"/>
  <c r="R80" i="5"/>
  <c r="J80" i="5"/>
  <c r="E80" i="5"/>
  <c r="X80" i="5"/>
  <c r="R87" i="5"/>
  <c r="H87" i="5"/>
  <c r="I87" i="5"/>
  <c r="F87" i="5"/>
  <c r="G87" i="5"/>
  <c r="J87" i="5"/>
  <c r="E87" i="5"/>
  <c r="X87" i="5"/>
  <c r="G88" i="5"/>
  <c r="I88" i="5"/>
  <c r="H88" i="5"/>
  <c r="R88" i="5"/>
  <c r="J88" i="5"/>
  <c r="F88" i="5"/>
  <c r="E88" i="5"/>
  <c r="X88" i="5"/>
  <c r="I89" i="5"/>
  <c r="F89" i="5"/>
  <c r="H89" i="5"/>
  <c r="G89" i="5"/>
  <c r="R89" i="5"/>
  <c r="J89" i="5"/>
  <c r="E89" i="5"/>
  <c r="X89" i="5"/>
  <c r="G91" i="5"/>
  <c r="I91" i="5"/>
  <c r="R91" i="5"/>
  <c r="F91" i="5"/>
  <c r="H91" i="5"/>
  <c r="J91" i="5"/>
  <c r="E91" i="5"/>
  <c r="X91" i="5"/>
  <c r="R92" i="5"/>
  <c r="G92" i="5"/>
  <c r="H92" i="5"/>
  <c r="I92" i="5"/>
  <c r="F92" i="5"/>
  <c r="J92" i="5"/>
  <c r="E92" i="5"/>
  <c r="X92" i="5"/>
  <c r="J93" i="5"/>
  <c r="F93" i="5"/>
  <c r="I93" i="5"/>
  <c r="R93" i="5"/>
  <c r="G93" i="5"/>
  <c r="H93" i="5"/>
  <c r="E93" i="5"/>
  <c r="X93" i="5"/>
  <c r="G94" i="5"/>
  <c r="I94" i="5"/>
  <c r="R94" i="5"/>
  <c r="H94" i="5"/>
  <c r="F94" i="5"/>
  <c r="J94" i="5"/>
  <c r="E94" i="5"/>
  <c r="X94" i="5"/>
  <c r="G95" i="5"/>
  <c r="I95" i="5"/>
  <c r="R95" i="5"/>
  <c r="F95" i="5"/>
  <c r="H95" i="5"/>
  <c r="J95" i="5"/>
  <c r="E95" i="5"/>
  <c r="X95" i="5"/>
  <c r="R96" i="5"/>
  <c r="H96" i="5"/>
  <c r="G96" i="5"/>
  <c r="J96" i="5"/>
  <c r="I96" i="5"/>
  <c r="F96" i="5"/>
  <c r="E96" i="5"/>
  <c r="X96" i="5"/>
  <c r="F97" i="5"/>
  <c r="J97" i="5"/>
  <c r="H97" i="5"/>
  <c r="R97" i="5"/>
  <c r="G97" i="5"/>
  <c r="I97" i="5"/>
  <c r="E97" i="5"/>
  <c r="X97" i="5"/>
  <c r="J99" i="5"/>
  <c r="F99" i="5"/>
  <c r="H99" i="5"/>
  <c r="I99" i="5"/>
  <c r="R99" i="5"/>
  <c r="G99" i="5"/>
  <c r="E99" i="5"/>
  <c r="X99" i="5"/>
  <c r="J100" i="5"/>
  <c r="F100" i="5"/>
  <c r="G100" i="5"/>
  <c r="I100" i="5"/>
  <c r="R100" i="5"/>
  <c r="H100" i="5"/>
  <c r="E100" i="5"/>
  <c r="X100" i="5"/>
  <c r="J102" i="5"/>
  <c r="H102" i="5"/>
  <c r="F102" i="5"/>
  <c r="G102" i="5"/>
  <c r="R102" i="5"/>
  <c r="I102" i="5"/>
  <c r="E102" i="5"/>
  <c r="X102" i="5"/>
  <c r="J103" i="5"/>
  <c r="G103" i="5"/>
  <c r="I103" i="5"/>
  <c r="H103" i="5"/>
  <c r="R103" i="5"/>
  <c r="F103" i="5"/>
  <c r="E103" i="5"/>
  <c r="X103" i="5"/>
  <c r="I104" i="5"/>
  <c r="R104" i="5"/>
  <c r="F104" i="5"/>
  <c r="J104" i="5"/>
  <c r="H104" i="5"/>
  <c r="G104" i="5"/>
  <c r="E104" i="5"/>
  <c r="X104" i="5"/>
  <c r="G105" i="5"/>
  <c r="I105" i="5"/>
  <c r="J105" i="5"/>
  <c r="H105" i="5"/>
  <c r="R105" i="5"/>
  <c r="F105" i="5"/>
  <c r="E105" i="5"/>
  <c r="X105" i="5"/>
  <c r="J106" i="5"/>
  <c r="I106" i="5"/>
  <c r="F106" i="5"/>
  <c r="R106" i="5"/>
  <c r="H106" i="5"/>
  <c r="G106" i="5"/>
  <c r="E106" i="5"/>
  <c r="X106" i="5"/>
  <c r="J107" i="5"/>
  <c r="H107" i="5"/>
  <c r="I107" i="5"/>
  <c r="R107" i="5"/>
  <c r="F107" i="5"/>
  <c r="G107" i="5"/>
  <c r="E107" i="5"/>
  <c r="X107" i="5"/>
  <c r="I108" i="5"/>
  <c r="F108" i="5"/>
  <c r="H108" i="5"/>
  <c r="R108" i="5"/>
  <c r="J108" i="5"/>
  <c r="G108" i="5"/>
  <c r="E108" i="5"/>
  <c r="X108" i="5"/>
  <c r="J109" i="5"/>
  <c r="I109" i="5"/>
  <c r="G109" i="5"/>
  <c r="R109" i="5"/>
  <c r="H109" i="5"/>
  <c r="F109" i="5"/>
  <c r="E109" i="5"/>
  <c r="X109" i="5"/>
  <c r="H110" i="5"/>
  <c r="R110" i="5"/>
  <c r="F110" i="5"/>
  <c r="G110" i="5"/>
  <c r="I110" i="5"/>
  <c r="J110" i="5"/>
  <c r="E110" i="5"/>
  <c r="X110" i="5"/>
  <c r="I111" i="5"/>
  <c r="R111" i="5"/>
  <c r="F111" i="5"/>
  <c r="G111" i="5"/>
  <c r="J111" i="5"/>
  <c r="H111" i="5"/>
  <c r="E111" i="5"/>
  <c r="X111" i="5"/>
  <c r="F112" i="5"/>
  <c r="H112" i="5"/>
  <c r="G112" i="5"/>
  <c r="R112" i="5"/>
  <c r="I112" i="5"/>
  <c r="J112" i="5"/>
  <c r="E112" i="5"/>
  <c r="X112" i="5"/>
  <c r="G113" i="5"/>
  <c r="R113" i="5"/>
  <c r="H113" i="5"/>
  <c r="F113" i="5"/>
  <c r="I113" i="5"/>
  <c r="J113" i="5"/>
  <c r="E113" i="5"/>
  <c r="X113" i="5"/>
  <c r="H114" i="5"/>
  <c r="R114" i="5"/>
  <c r="F114" i="5"/>
  <c r="I114" i="5"/>
  <c r="J114" i="5"/>
  <c r="G114" i="5"/>
  <c r="E114" i="5"/>
  <c r="X114" i="5"/>
  <c r="R115" i="5"/>
  <c r="H115" i="5"/>
  <c r="I115" i="5"/>
  <c r="G115" i="5"/>
  <c r="F115" i="5"/>
  <c r="J115" i="5"/>
  <c r="E115" i="5"/>
  <c r="X115" i="5"/>
  <c r="R116" i="5"/>
  <c r="J116" i="5"/>
  <c r="I116" i="5"/>
  <c r="G116" i="5"/>
  <c r="F116" i="5"/>
  <c r="H116" i="5"/>
  <c r="E116" i="5"/>
  <c r="X116" i="5"/>
  <c r="R117" i="5"/>
  <c r="F117" i="5"/>
  <c r="H117" i="5"/>
  <c r="J117" i="5"/>
  <c r="G117" i="5"/>
  <c r="I117" i="5"/>
  <c r="E117" i="5"/>
  <c r="X117" i="5"/>
  <c r="R118" i="5"/>
  <c r="H118" i="5"/>
  <c r="G118" i="5"/>
  <c r="I118" i="5"/>
  <c r="F118" i="5"/>
  <c r="J118" i="5"/>
  <c r="E118" i="5"/>
  <c r="X118" i="5"/>
  <c r="G119" i="5"/>
  <c r="H119" i="5"/>
  <c r="R119" i="5"/>
  <c r="I119" i="5"/>
  <c r="J119" i="5"/>
  <c r="F119" i="5"/>
  <c r="E119" i="5"/>
  <c r="X119" i="5"/>
  <c r="I120" i="5"/>
  <c r="R120" i="5"/>
  <c r="H120" i="5"/>
  <c r="F120" i="5"/>
  <c r="G120" i="5"/>
  <c r="J120" i="5"/>
  <c r="E120" i="5"/>
  <c r="X120" i="5"/>
  <c r="H121" i="5"/>
  <c r="I121" i="5"/>
  <c r="F121" i="5"/>
  <c r="G121" i="5"/>
  <c r="J121" i="5"/>
  <c r="R121" i="5"/>
  <c r="E121" i="5"/>
  <c r="X121" i="5"/>
  <c r="I122" i="5"/>
  <c r="J122" i="5"/>
  <c r="F122" i="5"/>
  <c r="H122" i="5"/>
  <c r="G122" i="5"/>
  <c r="R122" i="5"/>
  <c r="E122" i="5"/>
  <c r="X122" i="5"/>
  <c r="R123" i="5"/>
  <c r="G123" i="5"/>
  <c r="F123" i="5"/>
  <c r="H123" i="5"/>
  <c r="I123" i="5"/>
  <c r="J123" i="5"/>
  <c r="E123" i="5"/>
  <c r="X123" i="5"/>
  <c r="G124" i="5"/>
  <c r="R124" i="5"/>
  <c r="I124" i="5"/>
  <c r="H124" i="5"/>
  <c r="F124" i="5"/>
  <c r="J124" i="5"/>
  <c r="E124" i="5"/>
  <c r="X124" i="5"/>
  <c r="H125" i="5"/>
  <c r="R125" i="5"/>
  <c r="I125" i="5"/>
  <c r="F125" i="5"/>
  <c r="J125" i="5"/>
  <c r="G125" i="5"/>
  <c r="E125" i="5"/>
  <c r="X125" i="5"/>
  <c r="G126" i="5"/>
  <c r="F126" i="5"/>
  <c r="R126" i="5"/>
  <c r="I126" i="5"/>
  <c r="H126" i="5"/>
  <c r="J126" i="5"/>
  <c r="E126" i="5"/>
  <c r="X126" i="5"/>
  <c r="H128" i="5"/>
  <c r="F128" i="5"/>
  <c r="R128" i="5"/>
  <c r="I128" i="5"/>
  <c r="G128" i="5"/>
  <c r="J128" i="5"/>
  <c r="E128" i="5"/>
  <c r="X128" i="5"/>
  <c r="F129" i="5"/>
  <c r="H129" i="5"/>
  <c r="G129" i="5"/>
  <c r="J129" i="5"/>
  <c r="R129" i="5"/>
  <c r="I129" i="5"/>
  <c r="E129" i="5"/>
  <c r="X129" i="5"/>
  <c r="I130" i="5"/>
  <c r="R130" i="5"/>
  <c r="F130" i="5"/>
  <c r="H130" i="5"/>
  <c r="J130" i="5"/>
  <c r="G130" i="5"/>
  <c r="E130" i="5"/>
  <c r="X130" i="5"/>
  <c r="I131" i="5"/>
  <c r="J131" i="5"/>
  <c r="F131" i="5"/>
  <c r="R131" i="5"/>
  <c r="H131" i="5"/>
  <c r="G131" i="5"/>
  <c r="E131" i="5"/>
  <c r="X131" i="5"/>
  <c r="R132" i="5"/>
  <c r="I132" i="5"/>
  <c r="J132" i="5"/>
  <c r="G132" i="5"/>
  <c r="H132" i="5"/>
  <c r="F132" i="5"/>
  <c r="E132" i="5"/>
  <c r="X132" i="5"/>
  <c r="H133" i="5"/>
  <c r="J133" i="5"/>
  <c r="I133" i="5"/>
  <c r="F133" i="5"/>
  <c r="G133" i="5"/>
  <c r="R133" i="5"/>
  <c r="E133" i="5"/>
  <c r="X133" i="5"/>
  <c r="F134" i="5"/>
  <c r="H134" i="5"/>
  <c r="J134" i="5"/>
  <c r="R134" i="5"/>
  <c r="I134" i="5"/>
  <c r="G134" i="5"/>
  <c r="E134" i="5"/>
  <c r="X134" i="5"/>
  <c r="J135" i="5"/>
  <c r="H135" i="5"/>
  <c r="R135" i="5"/>
  <c r="I135" i="5"/>
  <c r="F135" i="5"/>
  <c r="G135" i="5"/>
  <c r="E135" i="5"/>
  <c r="X135" i="5"/>
  <c r="H136" i="5"/>
  <c r="F136" i="5"/>
  <c r="R136" i="5"/>
  <c r="G136" i="5"/>
  <c r="J136" i="5"/>
  <c r="I136" i="5"/>
  <c r="E136" i="5"/>
  <c r="X136" i="5"/>
  <c r="I138" i="5"/>
  <c r="H138" i="5"/>
  <c r="R138" i="5"/>
  <c r="F138" i="5"/>
  <c r="G138" i="5"/>
  <c r="J138" i="5"/>
  <c r="E138" i="5"/>
  <c r="X138" i="5"/>
  <c r="F139" i="5"/>
  <c r="G139" i="5"/>
  <c r="H139" i="5"/>
  <c r="R139" i="5"/>
  <c r="I139" i="5"/>
  <c r="J139" i="5"/>
  <c r="E139" i="5"/>
  <c r="X139" i="5"/>
  <c r="G140" i="5"/>
  <c r="H140" i="5"/>
  <c r="R140" i="5"/>
  <c r="J140" i="5"/>
  <c r="F140" i="5"/>
  <c r="I140" i="5"/>
  <c r="E140" i="5"/>
  <c r="X140" i="5"/>
  <c r="R141" i="5"/>
  <c r="I141" i="5"/>
  <c r="H141" i="5"/>
  <c r="J141" i="5"/>
  <c r="G141" i="5"/>
  <c r="F141" i="5"/>
  <c r="E141" i="5"/>
  <c r="X141" i="5"/>
  <c r="H142" i="5"/>
  <c r="F142" i="5"/>
  <c r="R142" i="5"/>
  <c r="J142" i="5"/>
  <c r="I142" i="5"/>
  <c r="G142" i="5"/>
  <c r="E142" i="5"/>
  <c r="X142" i="5"/>
  <c r="J143" i="5"/>
  <c r="H143" i="5"/>
  <c r="G143" i="5"/>
  <c r="I143" i="5"/>
  <c r="F143" i="5"/>
  <c r="R143" i="5"/>
  <c r="E143" i="5"/>
  <c r="X143" i="5"/>
  <c r="J144" i="5"/>
  <c r="I144" i="5"/>
  <c r="H144" i="5"/>
  <c r="R144" i="5"/>
  <c r="G144" i="5"/>
  <c r="F144" i="5"/>
  <c r="E144" i="5"/>
  <c r="X144" i="5"/>
  <c r="J147" i="5"/>
  <c r="I147" i="5"/>
  <c r="G147" i="5"/>
  <c r="R147" i="5"/>
  <c r="F147" i="5"/>
  <c r="H147" i="5"/>
  <c r="E147" i="5"/>
  <c r="X147" i="5"/>
  <c r="J148" i="5"/>
  <c r="G148" i="5"/>
  <c r="F148" i="5"/>
  <c r="H148" i="5"/>
  <c r="R148" i="5"/>
  <c r="I148" i="5"/>
  <c r="E148" i="5"/>
  <c r="X148" i="5"/>
  <c r="R149" i="5"/>
  <c r="J149" i="5"/>
  <c r="F149" i="5"/>
  <c r="G149" i="5"/>
  <c r="I149" i="5"/>
  <c r="H149" i="5"/>
  <c r="E149" i="5"/>
  <c r="X149" i="5"/>
  <c r="H150" i="5"/>
  <c r="R150" i="5"/>
  <c r="G150" i="5"/>
  <c r="I150" i="5"/>
  <c r="J150" i="5"/>
  <c r="F150" i="5"/>
  <c r="E150" i="5"/>
  <c r="X150" i="5"/>
  <c r="J151" i="5"/>
  <c r="H151" i="5"/>
  <c r="F151" i="5"/>
  <c r="G151" i="5"/>
  <c r="I151" i="5"/>
  <c r="R151" i="5"/>
  <c r="E151" i="5"/>
  <c r="X151" i="5"/>
  <c r="G152" i="5"/>
  <c r="I152" i="5"/>
  <c r="R152" i="5"/>
  <c r="F152" i="5"/>
  <c r="H152" i="5"/>
  <c r="J152" i="5"/>
  <c r="E152" i="5"/>
  <c r="X152" i="5"/>
  <c r="H154" i="5"/>
  <c r="G154" i="5"/>
  <c r="I154" i="5"/>
  <c r="R154" i="5"/>
  <c r="J154" i="5"/>
  <c r="F154" i="5"/>
  <c r="E154" i="5"/>
  <c r="X154" i="5"/>
  <c r="R155" i="5"/>
  <c r="G155" i="5"/>
  <c r="F155" i="5"/>
  <c r="H155" i="5"/>
  <c r="J155" i="5"/>
  <c r="I155" i="5"/>
  <c r="E155" i="5"/>
  <c r="X155" i="5"/>
  <c r="G156" i="5"/>
  <c r="R156" i="5"/>
  <c r="J156" i="5"/>
  <c r="H156" i="5"/>
  <c r="I156" i="5"/>
  <c r="F156" i="5"/>
  <c r="E156" i="5"/>
  <c r="X156" i="5"/>
  <c r="G157" i="5"/>
  <c r="F157" i="5"/>
  <c r="R157" i="5"/>
  <c r="I157" i="5"/>
  <c r="H157" i="5"/>
  <c r="J157" i="5"/>
  <c r="E157" i="5"/>
  <c r="X157" i="5"/>
  <c r="J158" i="5"/>
  <c r="I158" i="5"/>
  <c r="G158" i="5"/>
  <c r="F158" i="5"/>
  <c r="R158" i="5"/>
  <c r="H158" i="5"/>
  <c r="E158" i="5"/>
  <c r="X158" i="5"/>
  <c r="G159" i="5"/>
  <c r="I159" i="5"/>
  <c r="R159" i="5"/>
  <c r="J159" i="5"/>
  <c r="H159" i="5"/>
  <c r="F159" i="5"/>
  <c r="E159" i="5"/>
  <c r="X159" i="5"/>
  <c r="R160" i="5"/>
  <c r="H160" i="5"/>
  <c r="G160" i="5"/>
  <c r="I160" i="5"/>
  <c r="F160" i="5"/>
  <c r="J160" i="5"/>
  <c r="E160" i="5"/>
  <c r="X160" i="5"/>
  <c r="J161" i="5"/>
  <c r="H161" i="5"/>
  <c r="G161" i="5"/>
  <c r="I161" i="5"/>
  <c r="R161" i="5"/>
  <c r="F161" i="5"/>
  <c r="E161" i="5"/>
  <c r="X161" i="5"/>
  <c r="F162" i="5"/>
  <c r="I162" i="5"/>
  <c r="J162" i="5"/>
  <c r="H162" i="5"/>
  <c r="G162" i="5"/>
  <c r="R162" i="5"/>
  <c r="E162" i="5"/>
  <c r="X162" i="5"/>
  <c r="I163" i="5"/>
  <c r="H163" i="5"/>
  <c r="J163" i="5"/>
  <c r="G163" i="5"/>
  <c r="F163" i="5"/>
  <c r="R163" i="5"/>
  <c r="E163" i="5"/>
  <c r="X163" i="5"/>
  <c r="H164" i="5"/>
  <c r="R164" i="5"/>
  <c r="G164" i="5"/>
  <c r="I164" i="5"/>
  <c r="J164" i="5"/>
  <c r="F164" i="5"/>
  <c r="E164" i="5"/>
  <c r="X164" i="5"/>
  <c r="H165" i="5"/>
  <c r="R165" i="5"/>
  <c r="I165" i="5"/>
  <c r="F165" i="5"/>
  <c r="G165" i="5"/>
  <c r="J165" i="5"/>
  <c r="E165" i="5"/>
  <c r="X165" i="5"/>
  <c r="I167" i="5"/>
  <c r="J167" i="5"/>
  <c r="F167" i="5"/>
  <c r="G167" i="5"/>
  <c r="R167" i="5"/>
  <c r="H167" i="5"/>
  <c r="E167" i="5"/>
  <c r="X167" i="5"/>
  <c r="H168" i="5"/>
  <c r="F168" i="5"/>
  <c r="G168" i="5"/>
  <c r="J168" i="5"/>
  <c r="I168" i="5"/>
  <c r="R168" i="5"/>
  <c r="E168" i="5"/>
  <c r="X168" i="5"/>
  <c r="J170" i="5"/>
  <c r="H170" i="5"/>
  <c r="F170" i="5"/>
  <c r="G170" i="5"/>
  <c r="R170" i="5"/>
  <c r="I170" i="5"/>
  <c r="E170" i="5"/>
  <c r="X170" i="5"/>
  <c r="I171" i="5"/>
  <c r="G171" i="5"/>
  <c r="J171" i="5"/>
  <c r="R171" i="5"/>
  <c r="H171" i="5"/>
  <c r="F171" i="5"/>
  <c r="E171" i="5"/>
  <c r="X171" i="5"/>
  <c r="H172" i="5"/>
  <c r="J172" i="5"/>
  <c r="G172" i="5"/>
  <c r="R172" i="5"/>
  <c r="F172" i="5"/>
  <c r="I172" i="5"/>
  <c r="E172" i="5"/>
  <c r="X172" i="5"/>
  <c r="G173" i="5"/>
  <c r="H173" i="5"/>
  <c r="F173" i="5"/>
  <c r="R173" i="5"/>
  <c r="J173" i="5"/>
  <c r="I173" i="5"/>
  <c r="E173" i="5"/>
  <c r="X173" i="5"/>
  <c r="R174" i="5"/>
  <c r="H174" i="5"/>
  <c r="G174" i="5"/>
  <c r="J174" i="5"/>
  <c r="I174" i="5"/>
  <c r="F174" i="5"/>
  <c r="E174" i="5"/>
  <c r="X174" i="5"/>
  <c r="I175" i="5"/>
  <c r="H175" i="5"/>
  <c r="R175" i="5"/>
  <c r="G175" i="5"/>
  <c r="F175" i="5"/>
  <c r="J175" i="5"/>
  <c r="E175" i="5"/>
  <c r="X175" i="5"/>
  <c r="J176" i="5"/>
  <c r="F176" i="5"/>
  <c r="G176" i="5"/>
  <c r="H176" i="5"/>
  <c r="I176" i="5"/>
  <c r="R176" i="5"/>
  <c r="E176" i="5"/>
  <c r="X176" i="5"/>
  <c r="F182" i="5"/>
  <c r="R182" i="5"/>
  <c r="H182" i="5"/>
  <c r="I182" i="5"/>
  <c r="G182" i="5"/>
  <c r="J182" i="5"/>
  <c r="E182" i="5"/>
  <c r="X182" i="5"/>
  <c r="J183" i="5"/>
  <c r="R183" i="5"/>
  <c r="H183" i="5"/>
  <c r="F183" i="5"/>
  <c r="G183" i="5"/>
  <c r="I183" i="5"/>
  <c r="E183" i="5"/>
  <c r="X183" i="5"/>
  <c r="I184" i="5"/>
  <c r="F184" i="5"/>
  <c r="R184" i="5"/>
  <c r="J184" i="5"/>
  <c r="H184" i="5"/>
  <c r="G184" i="5"/>
  <c r="E184" i="5"/>
  <c r="X184" i="5"/>
  <c r="F185" i="5"/>
  <c r="R185" i="5"/>
  <c r="I185" i="5"/>
  <c r="G185" i="5"/>
  <c r="H185" i="5"/>
  <c r="J185" i="5"/>
  <c r="E185" i="5"/>
  <c r="X185" i="5"/>
  <c r="R186" i="5"/>
  <c r="I186" i="5"/>
  <c r="F186" i="5"/>
  <c r="H186" i="5"/>
  <c r="G186" i="5"/>
  <c r="J186" i="5"/>
  <c r="E186" i="5"/>
  <c r="X186" i="5"/>
  <c r="H190" i="5"/>
  <c r="J190" i="5"/>
  <c r="R190" i="5"/>
  <c r="F190" i="5"/>
  <c r="G190" i="5"/>
  <c r="I190" i="5"/>
  <c r="E190" i="5"/>
  <c r="X190" i="5"/>
  <c r="G309" i="5"/>
  <c r="R309" i="5"/>
  <c r="F309" i="5"/>
  <c r="H309" i="5"/>
  <c r="J309" i="5"/>
  <c r="I309" i="5"/>
  <c r="E309" i="5"/>
  <c r="X309" i="5"/>
  <c r="J310" i="5"/>
  <c r="G310" i="5"/>
  <c r="I310" i="5"/>
  <c r="R310" i="5"/>
  <c r="F310" i="5"/>
  <c r="H310" i="5"/>
  <c r="E310" i="5"/>
  <c r="X310" i="5"/>
  <c r="G311" i="5"/>
  <c r="I311" i="5"/>
  <c r="H311" i="5"/>
  <c r="R311" i="5"/>
  <c r="J311" i="5"/>
  <c r="F311" i="5"/>
  <c r="E311" i="5"/>
  <c r="X311" i="5"/>
  <c r="J312" i="5"/>
  <c r="I312" i="5"/>
  <c r="H312" i="5"/>
  <c r="R312" i="5"/>
  <c r="G312" i="5"/>
  <c r="F312" i="5"/>
  <c r="E312" i="5"/>
  <c r="X312" i="5"/>
  <c r="H313" i="5"/>
  <c r="R313" i="5"/>
  <c r="F313" i="5"/>
  <c r="J313" i="5"/>
  <c r="G313" i="5"/>
  <c r="I313" i="5"/>
  <c r="E313" i="5"/>
  <c r="X313" i="5"/>
  <c r="J315" i="5"/>
  <c r="G315" i="5"/>
  <c r="I315" i="5"/>
  <c r="R315" i="5"/>
  <c r="F315" i="5"/>
  <c r="H315" i="5"/>
  <c r="E315" i="5"/>
  <c r="X315" i="5"/>
  <c r="H316" i="5"/>
  <c r="R316" i="5"/>
  <c r="I316" i="5"/>
  <c r="J316" i="5"/>
  <c r="G316" i="5"/>
  <c r="F316" i="5"/>
  <c r="E316" i="5"/>
  <c r="X316" i="5"/>
  <c r="G319" i="5"/>
  <c r="I319" i="5"/>
  <c r="J319" i="5"/>
  <c r="R319" i="5"/>
  <c r="H319" i="5"/>
  <c r="F319" i="5"/>
  <c r="E319" i="5"/>
  <c r="X319" i="5"/>
  <c r="R320" i="5"/>
  <c r="I320" i="5"/>
  <c r="H320" i="5"/>
  <c r="F320" i="5"/>
  <c r="G320" i="5"/>
  <c r="J320" i="5"/>
  <c r="E320" i="5"/>
  <c r="X320" i="5"/>
  <c r="I321" i="5"/>
  <c r="F321" i="5"/>
  <c r="H321" i="5"/>
  <c r="R321" i="5"/>
  <c r="J321" i="5"/>
  <c r="I408" i="5"/>
  <c r="H408" i="5"/>
  <c r="R408" i="5"/>
  <c r="E408" i="5"/>
  <c r="X408" i="5"/>
  <c r="I410" i="5"/>
  <c r="H410" i="5"/>
  <c r="F410" i="5"/>
  <c r="G410" i="5"/>
  <c r="R410" i="5"/>
  <c r="J410" i="5"/>
  <c r="E410" i="5"/>
  <c r="X410" i="5"/>
  <c r="R411" i="5"/>
  <c r="H411" i="5"/>
  <c r="F411" i="5"/>
  <c r="J411" i="5"/>
  <c r="I411" i="5"/>
  <c r="G411" i="5"/>
  <c r="E411" i="5"/>
  <c r="X411" i="5"/>
  <c r="I412" i="5"/>
  <c r="J412" i="5"/>
  <c r="G412" i="5"/>
  <c r="F412" i="5"/>
  <c r="H412" i="5"/>
  <c r="R412" i="5"/>
  <c r="E412" i="5"/>
  <c r="X412" i="5"/>
  <c r="I413" i="5"/>
  <c r="J413" i="5"/>
  <c r="F413" i="5"/>
  <c r="H413" i="5"/>
  <c r="R413" i="5"/>
  <c r="G413" i="5"/>
  <c r="E413" i="5"/>
  <c r="X413" i="5"/>
  <c r="G414" i="5"/>
  <c r="J414" i="5"/>
  <c r="I414" i="5"/>
  <c r="R414" i="5"/>
  <c r="H414" i="5"/>
  <c r="F414" i="5"/>
  <c r="E414" i="5"/>
  <c r="X414" i="5"/>
  <c r="J416" i="5"/>
  <c r="R416" i="5"/>
  <c r="F416" i="5"/>
  <c r="G416" i="5"/>
  <c r="I416" i="5"/>
  <c r="H416" i="5"/>
  <c r="E416" i="5"/>
  <c r="X416" i="5"/>
  <c r="I417" i="5"/>
  <c r="H417" i="5"/>
  <c r="G417" i="5"/>
  <c r="R417" i="5"/>
  <c r="J417" i="5"/>
  <c r="F417" i="5"/>
  <c r="E417" i="5"/>
  <c r="X417" i="5"/>
  <c r="I418" i="5"/>
  <c r="F418" i="5"/>
  <c r="J418" i="5"/>
  <c r="G418" i="5"/>
  <c r="R418" i="5"/>
  <c r="H418" i="5"/>
  <c r="E418" i="5"/>
  <c r="X418" i="5"/>
  <c r="R419" i="5"/>
  <c r="I419" i="5"/>
  <c r="J419" i="5"/>
  <c r="F419" i="5"/>
  <c r="G419" i="5"/>
  <c r="H419" i="5"/>
  <c r="E419" i="5"/>
  <c r="X419" i="5"/>
  <c r="R420" i="5"/>
  <c r="J420" i="5"/>
  <c r="F420" i="5"/>
  <c r="I420" i="5"/>
  <c r="G420" i="5"/>
  <c r="H420" i="5"/>
  <c r="E420" i="5"/>
  <c r="X420" i="5"/>
  <c r="I421" i="5"/>
  <c r="F421" i="5"/>
  <c r="R421" i="5"/>
  <c r="H421" i="5"/>
  <c r="G421" i="5"/>
  <c r="J421" i="5"/>
  <c r="E421" i="5"/>
  <c r="X421" i="5"/>
  <c r="H422" i="5"/>
  <c r="I422" i="5"/>
  <c r="J422" i="5"/>
  <c r="F422" i="5"/>
  <c r="G422" i="5"/>
  <c r="R422" i="5"/>
  <c r="E422" i="5"/>
  <c r="X422" i="5"/>
  <c r="F423" i="5"/>
  <c r="I423" i="5"/>
  <c r="H423" i="5"/>
  <c r="G423" i="5"/>
  <c r="R423" i="5"/>
  <c r="J423" i="5"/>
  <c r="E423" i="5"/>
  <c r="X423" i="5"/>
  <c r="I424" i="5"/>
  <c r="R424" i="5"/>
  <c r="G424" i="5"/>
  <c r="H424" i="5"/>
  <c r="J424" i="5"/>
  <c r="F424" i="5"/>
  <c r="E424" i="5"/>
  <c r="X424" i="5"/>
  <c r="F426" i="5"/>
  <c r="I426" i="5"/>
  <c r="G426" i="5"/>
  <c r="J426" i="5"/>
  <c r="H426" i="5"/>
  <c r="R426" i="5"/>
  <c r="E426" i="5"/>
  <c r="X426" i="5"/>
  <c r="J427" i="5"/>
  <c r="G427" i="5"/>
  <c r="I427" i="5"/>
  <c r="F427" i="5"/>
  <c r="R427" i="5"/>
  <c r="H427" i="5"/>
  <c r="E427" i="5"/>
  <c r="X427" i="5"/>
  <c r="H428" i="5"/>
  <c r="G428" i="5"/>
  <c r="F428" i="5"/>
  <c r="J428" i="5"/>
  <c r="I428" i="5"/>
  <c r="R428" i="5"/>
  <c r="E428" i="5"/>
  <c r="X428" i="5"/>
  <c r="G429" i="5"/>
  <c r="R429" i="5"/>
  <c r="I429" i="5"/>
  <c r="J429" i="5"/>
  <c r="H429" i="5"/>
  <c r="F429" i="5"/>
  <c r="E429" i="5"/>
  <c r="X429" i="5"/>
  <c r="H430" i="5"/>
  <c r="G430" i="5"/>
  <c r="F430" i="5"/>
  <c r="I430" i="5"/>
  <c r="J430" i="5"/>
  <c r="R430" i="5"/>
  <c r="E430" i="5"/>
  <c r="X430" i="5"/>
  <c r="I431" i="5"/>
  <c r="H431" i="5"/>
  <c r="J431" i="5"/>
  <c r="F431" i="5"/>
  <c r="R431" i="5"/>
  <c r="G431" i="5"/>
  <c r="E431" i="5"/>
  <c r="X431" i="5"/>
  <c r="H432" i="5"/>
  <c r="J432" i="5"/>
  <c r="R432" i="5"/>
  <c r="G432" i="5"/>
  <c r="F432" i="5"/>
  <c r="I432" i="5"/>
  <c r="E432" i="5"/>
  <c r="X432" i="5"/>
  <c r="F433" i="5"/>
  <c r="G433" i="5"/>
  <c r="H433" i="5"/>
  <c r="J433" i="5"/>
  <c r="I433" i="5"/>
  <c r="R433" i="5"/>
  <c r="E433" i="5"/>
  <c r="X433" i="5"/>
  <c r="F435" i="5"/>
  <c r="J435" i="5"/>
  <c r="R435" i="5"/>
  <c r="H435" i="5"/>
  <c r="I435" i="5"/>
  <c r="G435" i="5"/>
  <c r="E435" i="5"/>
  <c r="X435" i="5"/>
  <c r="G437" i="5"/>
  <c r="F437" i="5"/>
  <c r="I437" i="5"/>
  <c r="J437" i="5"/>
  <c r="H437" i="5"/>
  <c r="R437" i="5"/>
  <c r="E437" i="5"/>
  <c r="X437" i="5"/>
  <c r="I439" i="5"/>
  <c r="F439" i="5"/>
  <c r="R439" i="5"/>
  <c r="H439" i="5"/>
  <c r="J439" i="5"/>
  <c r="G439" i="5"/>
  <c r="E439" i="5"/>
  <c r="X439" i="5"/>
  <c r="G440" i="5"/>
  <c r="R440" i="5"/>
  <c r="F440" i="5"/>
  <c r="H440" i="5"/>
  <c r="I440" i="5"/>
  <c r="J440" i="5"/>
  <c r="E440" i="5"/>
  <c r="X440" i="5"/>
  <c r="J441" i="5"/>
  <c r="I441" i="5"/>
  <c r="H441" i="5"/>
  <c r="G441" i="5"/>
  <c r="R441" i="5"/>
  <c r="F441" i="5"/>
  <c r="E441" i="5"/>
  <c r="X441" i="5"/>
  <c r="H442" i="5"/>
  <c r="I442" i="5"/>
  <c r="F442" i="5"/>
  <c r="J442" i="5"/>
  <c r="R442" i="5"/>
  <c r="G442" i="5"/>
  <c r="E442" i="5"/>
  <c r="X442" i="5"/>
  <c r="G443" i="5"/>
  <c r="J443" i="5"/>
  <c r="I443" i="5"/>
  <c r="R443" i="5"/>
  <c r="H443" i="5"/>
  <c r="F443" i="5"/>
  <c r="E443" i="5"/>
  <c r="X443" i="5"/>
  <c r="J444" i="5"/>
  <c r="H444" i="5"/>
  <c r="I444" i="5"/>
  <c r="F444" i="5"/>
  <c r="G444" i="5"/>
  <c r="R444" i="5"/>
  <c r="E444" i="5"/>
  <c r="X444" i="5"/>
  <c r="R445" i="5"/>
  <c r="H445" i="5"/>
  <c r="I445" i="5"/>
  <c r="J445" i="5"/>
  <c r="G445" i="5"/>
  <c r="F445" i="5"/>
  <c r="E445" i="5"/>
  <c r="X445" i="5"/>
  <c r="G446" i="5"/>
  <c r="R446" i="5"/>
  <c r="F446" i="5"/>
  <c r="H446" i="5"/>
  <c r="J446" i="5"/>
  <c r="I446" i="5"/>
  <c r="E446" i="5"/>
  <c r="X446" i="5"/>
  <c r="G447" i="5"/>
  <c r="F447" i="5"/>
  <c r="I447" i="5"/>
  <c r="H447" i="5"/>
  <c r="R447" i="5"/>
  <c r="J447" i="5"/>
  <c r="E447" i="5"/>
  <c r="X447" i="5"/>
  <c r="I448" i="5"/>
  <c r="G448" i="5"/>
  <c r="H448" i="5"/>
  <c r="R448" i="5"/>
  <c r="J448" i="5"/>
  <c r="F448" i="5"/>
  <c r="E448" i="5"/>
  <c r="X448" i="5"/>
  <c r="J450" i="5"/>
  <c r="I450" i="5"/>
  <c r="R450" i="5"/>
  <c r="F450" i="5"/>
  <c r="H450" i="5"/>
  <c r="G450" i="5"/>
  <c r="E450" i="5"/>
  <c r="X450" i="5"/>
  <c r="I451" i="5"/>
  <c r="R451" i="5"/>
  <c r="G451" i="5"/>
  <c r="J451" i="5"/>
  <c r="F451" i="5"/>
  <c r="H451" i="5"/>
  <c r="E451" i="5"/>
  <c r="X451" i="5"/>
  <c r="G452" i="5"/>
  <c r="J452" i="5"/>
  <c r="H452" i="5"/>
  <c r="F452" i="5"/>
  <c r="R452" i="5"/>
  <c r="I452" i="5"/>
  <c r="E452" i="5"/>
  <c r="X452" i="5"/>
  <c r="F453" i="5"/>
  <c r="R453" i="5"/>
  <c r="J453" i="5"/>
  <c r="H453" i="5"/>
  <c r="I453" i="5"/>
  <c r="G453" i="5"/>
  <c r="E453" i="5"/>
  <c r="X453" i="5"/>
  <c r="F454" i="5"/>
  <c r="H454" i="5"/>
  <c r="J454" i="5"/>
  <c r="G454" i="5"/>
  <c r="I454" i="5"/>
  <c r="R454" i="5"/>
  <c r="E454" i="5"/>
  <c r="X454" i="5"/>
  <c r="H455" i="5"/>
  <c r="I455" i="5"/>
  <c r="G455" i="5"/>
  <c r="R455" i="5"/>
  <c r="J455" i="5"/>
  <c r="F455" i="5"/>
  <c r="E455" i="5"/>
  <c r="X455" i="5"/>
  <c r="G456" i="5"/>
  <c r="R456" i="5"/>
  <c r="I456" i="5"/>
  <c r="F456" i="5"/>
  <c r="J456" i="5"/>
  <c r="H456" i="5"/>
  <c r="E456" i="5"/>
  <c r="X456" i="5"/>
  <c r="J457" i="5"/>
  <c r="R457" i="5"/>
  <c r="H457" i="5"/>
  <c r="I457" i="5"/>
  <c r="F457" i="5"/>
  <c r="G457" i="5"/>
  <c r="E457" i="5"/>
  <c r="X457" i="5"/>
  <c r="H458" i="5"/>
  <c r="F458" i="5"/>
  <c r="G458" i="5"/>
  <c r="R458" i="5"/>
  <c r="J458" i="5"/>
  <c r="I458" i="5"/>
  <c r="E458" i="5"/>
  <c r="X458" i="5"/>
  <c r="I459" i="5"/>
  <c r="R459" i="5"/>
  <c r="G459" i="5"/>
  <c r="J459" i="5"/>
  <c r="H459" i="5"/>
  <c r="F459" i="5"/>
  <c r="E459" i="5"/>
  <c r="X459" i="5"/>
  <c r="I460" i="5"/>
  <c r="F460" i="5"/>
  <c r="G460" i="5"/>
  <c r="J460" i="5"/>
  <c r="H460" i="5"/>
  <c r="R460" i="5"/>
  <c r="E460" i="5"/>
  <c r="X460" i="5"/>
  <c r="J461" i="5"/>
  <c r="F461" i="5"/>
  <c r="G461" i="5"/>
  <c r="R461" i="5"/>
  <c r="H461" i="5"/>
  <c r="I461" i="5"/>
  <c r="E461" i="5"/>
  <c r="X461" i="5"/>
  <c r="R462" i="5"/>
  <c r="H462" i="5"/>
  <c r="I462" i="5"/>
  <c r="J462" i="5"/>
  <c r="G462" i="5"/>
  <c r="F462" i="5"/>
  <c r="E462" i="5"/>
  <c r="X462" i="5"/>
  <c r="R463" i="5"/>
  <c r="H463" i="5"/>
  <c r="G463" i="5"/>
  <c r="J463" i="5"/>
  <c r="F463" i="5"/>
  <c r="I463" i="5"/>
  <c r="E463" i="5"/>
  <c r="X463" i="5"/>
  <c r="I464" i="5"/>
  <c r="G464" i="5"/>
  <c r="R464" i="5"/>
  <c r="F464" i="5"/>
  <c r="J464" i="5"/>
  <c r="H464" i="5"/>
  <c r="E464" i="5"/>
  <c r="X464" i="5"/>
  <c r="I466" i="5"/>
  <c r="F466" i="5"/>
  <c r="J466" i="5"/>
  <c r="H466" i="5"/>
  <c r="R466" i="5"/>
  <c r="G466" i="5"/>
  <c r="E466" i="5"/>
  <c r="X466" i="5"/>
  <c r="J467" i="5"/>
  <c r="G467" i="5"/>
  <c r="R467" i="5"/>
  <c r="F467" i="5"/>
  <c r="I467" i="5"/>
  <c r="H467" i="5"/>
  <c r="E467" i="5"/>
  <c r="X467" i="5"/>
  <c r="H468" i="5"/>
  <c r="R468" i="5"/>
  <c r="G468" i="5"/>
  <c r="J468" i="5"/>
  <c r="F468" i="5"/>
  <c r="I468" i="5"/>
  <c r="E468" i="5"/>
  <c r="X468" i="5"/>
  <c r="F469" i="5"/>
  <c r="I469" i="5"/>
  <c r="J469" i="5"/>
  <c r="H469" i="5"/>
  <c r="R469" i="5"/>
  <c r="G469" i="5"/>
  <c r="E469" i="5"/>
  <c r="X469" i="5"/>
  <c r="I471" i="5"/>
  <c r="R471" i="5"/>
  <c r="G471" i="5"/>
  <c r="H471" i="5"/>
  <c r="F471" i="5"/>
  <c r="J471" i="5"/>
  <c r="E471" i="5"/>
  <c r="X471" i="5"/>
  <c r="F472" i="5"/>
  <c r="R472" i="5"/>
  <c r="I472" i="5"/>
  <c r="G472" i="5"/>
  <c r="J472" i="5"/>
  <c r="H472" i="5"/>
  <c r="E472" i="5"/>
  <c r="X472" i="5"/>
  <c r="G473" i="5"/>
  <c r="J473" i="5"/>
  <c r="F473" i="5"/>
  <c r="H473" i="5"/>
  <c r="I473" i="5"/>
  <c r="R473" i="5"/>
  <c r="E473" i="5"/>
  <c r="X473" i="5"/>
  <c r="H474" i="5"/>
  <c r="F474" i="5"/>
  <c r="G474" i="5"/>
  <c r="I474" i="5"/>
  <c r="R474" i="5"/>
  <c r="J474" i="5"/>
  <c r="E474" i="5"/>
  <c r="X474" i="5"/>
  <c r="F475" i="5"/>
  <c r="I475" i="5"/>
  <c r="J475" i="5"/>
  <c r="G475" i="5"/>
  <c r="H475" i="5"/>
  <c r="R475" i="5"/>
  <c r="E475" i="5"/>
  <c r="X475" i="5"/>
  <c r="F477" i="5"/>
  <c r="H477" i="5"/>
  <c r="I477" i="5"/>
  <c r="G477" i="5"/>
  <c r="R477" i="5"/>
  <c r="J477" i="5"/>
  <c r="E477" i="5"/>
  <c r="X477" i="5"/>
  <c r="J478" i="5"/>
  <c r="R478" i="5"/>
  <c r="F478" i="5"/>
  <c r="G478" i="5"/>
  <c r="I478" i="5"/>
  <c r="H478" i="5"/>
  <c r="E478" i="5"/>
  <c r="X478" i="5"/>
  <c r="H479" i="5"/>
  <c r="R479" i="5"/>
  <c r="G479" i="5"/>
  <c r="F479" i="5"/>
  <c r="I479" i="5"/>
  <c r="J479" i="5"/>
  <c r="E479" i="5"/>
  <c r="X479" i="5"/>
  <c r="R480" i="5"/>
  <c r="I480" i="5"/>
  <c r="G480" i="5"/>
  <c r="H480" i="5"/>
  <c r="F480" i="5"/>
  <c r="J480" i="5"/>
  <c r="E480" i="5"/>
  <c r="X480" i="5"/>
  <c r="I482" i="5"/>
  <c r="F482" i="5"/>
  <c r="H482" i="5"/>
  <c r="J482" i="5"/>
  <c r="G482" i="5"/>
  <c r="R482" i="5"/>
  <c r="E482" i="5"/>
  <c r="X482" i="5"/>
  <c r="G483" i="5"/>
  <c r="H483" i="5"/>
  <c r="I483" i="5"/>
  <c r="R483" i="5"/>
  <c r="F483" i="5"/>
  <c r="J483" i="5"/>
  <c r="E483" i="5"/>
  <c r="X483" i="5"/>
  <c r="G484" i="5"/>
  <c r="I484" i="5"/>
  <c r="J484" i="5"/>
  <c r="H484" i="5"/>
  <c r="R484" i="5"/>
  <c r="F484" i="5"/>
  <c r="E484" i="5"/>
  <c r="X484" i="5"/>
  <c r="G485" i="5"/>
  <c r="R485" i="5"/>
  <c r="H485" i="5"/>
  <c r="I485" i="5"/>
  <c r="J485" i="5"/>
  <c r="F485" i="5"/>
  <c r="E485" i="5"/>
  <c r="X485" i="5"/>
  <c r="F487" i="5"/>
  <c r="R487" i="5"/>
  <c r="I487" i="5"/>
  <c r="H487" i="5"/>
  <c r="J487" i="5"/>
  <c r="G487" i="5"/>
  <c r="E487" i="5"/>
  <c r="X487" i="5"/>
  <c r="I490" i="5"/>
  <c r="R490" i="5"/>
  <c r="J490" i="5"/>
  <c r="F490" i="5"/>
  <c r="H490" i="5"/>
  <c r="G490" i="5"/>
  <c r="E490" i="5"/>
  <c r="X490" i="5"/>
  <c r="F491" i="5"/>
  <c r="G491" i="5"/>
  <c r="R491" i="5"/>
  <c r="J491" i="5"/>
  <c r="H491" i="5"/>
  <c r="I491" i="5"/>
  <c r="E491" i="5"/>
  <c r="X491" i="5"/>
  <c r="J492" i="5"/>
  <c r="H492" i="5"/>
  <c r="R492" i="5"/>
  <c r="I492" i="5"/>
  <c r="G492" i="5"/>
  <c r="F492" i="5"/>
  <c r="E492" i="5"/>
  <c r="X492" i="5"/>
  <c r="F493" i="5"/>
  <c r="I493" i="5"/>
  <c r="H493" i="5"/>
  <c r="G493" i="5"/>
  <c r="R493" i="5"/>
  <c r="J493" i="5"/>
  <c r="E493" i="5"/>
  <c r="X493" i="5"/>
  <c r="I494" i="5"/>
  <c r="F494" i="5"/>
  <c r="J494" i="5"/>
  <c r="G494" i="5"/>
  <c r="R494" i="5"/>
  <c r="H494" i="5"/>
  <c r="E494" i="5"/>
  <c r="X494" i="5"/>
  <c r="J495" i="5"/>
  <c r="R495" i="5"/>
  <c r="I495" i="5"/>
  <c r="H495" i="5"/>
  <c r="G495" i="5"/>
  <c r="F495" i="5"/>
  <c r="E495" i="5"/>
  <c r="X495" i="5"/>
  <c r="R496" i="5"/>
  <c r="G496" i="5"/>
  <c r="H496" i="5"/>
  <c r="I496" i="5"/>
  <c r="J496" i="5"/>
  <c r="F496" i="5"/>
  <c r="E496" i="5"/>
  <c r="X496" i="5"/>
  <c r="I497" i="5"/>
  <c r="H497" i="5"/>
  <c r="G497" i="5"/>
  <c r="F497" i="5"/>
  <c r="R497" i="5"/>
  <c r="J497" i="5"/>
  <c r="E497" i="5"/>
  <c r="X497" i="5"/>
  <c r="G498" i="5"/>
  <c r="J498" i="5"/>
  <c r="H498" i="5"/>
  <c r="F498" i="5"/>
  <c r="R498" i="5"/>
  <c r="I498" i="5"/>
  <c r="E498" i="5"/>
  <c r="X498" i="5"/>
  <c r="F500" i="5"/>
  <c r="I500" i="5"/>
  <c r="H500" i="5"/>
  <c r="G500" i="5"/>
  <c r="J500" i="5"/>
  <c r="R500" i="5"/>
  <c r="E500" i="5"/>
  <c r="X500" i="5"/>
  <c r="G501" i="5"/>
  <c r="J501" i="5"/>
  <c r="H501" i="5"/>
  <c r="F501" i="5"/>
  <c r="R501" i="5"/>
  <c r="I501" i="5"/>
  <c r="E501" i="5"/>
  <c r="X501" i="5"/>
  <c r="I503" i="5"/>
  <c r="R503" i="5"/>
  <c r="J503" i="5"/>
  <c r="G503" i="5"/>
  <c r="F503" i="5"/>
  <c r="H503" i="5"/>
  <c r="E503" i="5"/>
  <c r="X503" i="5"/>
  <c r="J504" i="5"/>
  <c r="R504" i="5"/>
  <c r="I504" i="5"/>
  <c r="G504" i="5"/>
  <c r="H504" i="5"/>
  <c r="F504" i="5"/>
  <c r="E504" i="5"/>
  <c r="X504" i="5"/>
  <c r="R506" i="5"/>
  <c r="J506" i="5"/>
  <c r="F506" i="5"/>
  <c r="I506" i="5"/>
  <c r="H506" i="5"/>
  <c r="G506" i="5"/>
  <c r="E506" i="5"/>
  <c r="X506" i="5"/>
  <c r="H507" i="5"/>
  <c r="I507" i="5"/>
  <c r="J507" i="5"/>
  <c r="F507" i="5"/>
  <c r="R507" i="5"/>
  <c r="G507" i="5"/>
  <c r="E507" i="5"/>
  <c r="X507" i="5"/>
  <c r="R508" i="5"/>
  <c r="J508" i="5"/>
  <c r="G508" i="5"/>
  <c r="I508" i="5"/>
  <c r="F508" i="5"/>
  <c r="H508" i="5"/>
  <c r="E508" i="5"/>
  <c r="X508" i="5"/>
  <c r="J509" i="5"/>
  <c r="F509" i="5"/>
  <c r="G509" i="5"/>
  <c r="H509" i="5"/>
  <c r="R509" i="5"/>
  <c r="I509" i="5"/>
  <c r="E509" i="5"/>
  <c r="X509" i="5"/>
  <c r="R510" i="5"/>
  <c r="G510" i="5"/>
  <c r="F510" i="5"/>
  <c r="I510" i="5"/>
  <c r="H510" i="5"/>
  <c r="J510" i="5"/>
  <c r="E510" i="5"/>
  <c r="X510" i="5"/>
  <c r="G511" i="5"/>
  <c r="F511" i="5"/>
  <c r="R511" i="5"/>
  <c r="H511" i="5"/>
  <c r="J511" i="5"/>
  <c r="I511" i="5"/>
  <c r="E511" i="5"/>
  <c r="X511" i="5"/>
  <c r="H512" i="5"/>
  <c r="F512" i="5"/>
  <c r="J512" i="5"/>
  <c r="R512" i="5"/>
  <c r="I512" i="5"/>
  <c r="G512" i="5"/>
  <c r="E512" i="5"/>
  <c r="X512" i="5"/>
  <c r="J513" i="5"/>
  <c r="F513" i="5"/>
  <c r="R513" i="5"/>
  <c r="G513" i="5"/>
  <c r="I513" i="5"/>
  <c r="H513" i="5"/>
  <c r="E513" i="5"/>
  <c r="X513" i="5"/>
  <c r="J515" i="5"/>
  <c r="G515" i="5"/>
  <c r="R515" i="5"/>
  <c r="H515" i="5"/>
  <c r="F515" i="5"/>
  <c r="I515" i="5"/>
  <c r="E515" i="5"/>
  <c r="X515" i="5"/>
  <c r="G516" i="5"/>
  <c r="I516" i="5"/>
  <c r="F516" i="5"/>
  <c r="J516" i="5"/>
  <c r="R516" i="5"/>
  <c r="H516" i="5"/>
  <c r="E516" i="5"/>
  <c r="X516" i="5"/>
  <c r="J517" i="5"/>
  <c r="H517" i="5"/>
  <c r="I517" i="5"/>
  <c r="G517" i="5"/>
  <c r="R517" i="5"/>
  <c r="F517" i="5"/>
  <c r="E517" i="5"/>
  <c r="X517" i="5"/>
  <c r="H518" i="5"/>
  <c r="F518" i="5"/>
  <c r="R518" i="5"/>
  <c r="J518" i="5"/>
  <c r="I518" i="5"/>
  <c r="G518" i="5"/>
  <c r="E518" i="5"/>
  <c r="X518" i="5"/>
  <c r="G519" i="5"/>
  <c r="J519" i="5"/>
  <c r="I519" i="5"/>
  <c r="R519" i="5"/>
  <c r="F519" i="5"/>
  <c r="H519" i="5"/>
  <c r="E519" i="5"/>
  <c r="X519" i="5"/>
  <c r="H520" i="5"/>
  <c r="R520" i="5"/>
  <c r="J520" i="5"/>
  <c r="F520" i="5"/>
  <c r="G520" i="5"/>
  <c r="I520" i="5"/>
  <c r="E520" i="5"/>
  <c r="X520" i="5"/>
  <c r="F522" i="5"/>
  <c r="H522" i="5"/>
  <c r="R522" i="5"/>
  <c r="G522" i="5"/>
  <c r="I522" i="5"/>
  <c r="J522" i="5"/>
  <c r="E522" i="5"/>
  <c r="X522" i="5"/>
  <c r="F523" i="5"/>
  <c r="R523" i="5"/>
  <c r="I523" i="5"/>
  <c r="H523" i="5"/>
  <c r="G523" i="5"/>
  <c r="J523" i="5"/>
  <c r="E523" i="5"/>
  <c r="X523" i="5"/>
  <c r="F524" i="5"/>
  <c r="R524" i="5"/>
  <c r="G524" i="5"/>
  <c r="I524" i="5"/>
  <c r="J524" i="5"/>
  <c r="H524" i="5"/>
  <c r="E524" i="5"/>
  <c r="X524" i="5"/>
  <c r="G525" i="5"/>
  <c r="I525" i="5"/>
  <c r="R525" i="5"/>
  <c r="F525" i="5"/>
  <c r="H525" i="5"/>
  <c r="J525" i="5"/>
  <c r="E525" i="5"/>
  <c r="X525" i="5"/>
  <c r="R526" i="5"/>
  <c r="H526" i="5"/>
  <c r="F526" i="5"/>
  <c r="J526" i="5"/>
  <c r="I526" i="5"/>
  <c r="G526" i="5"/>
  <c r="E526" i="5"/>
  <c r="X526" i="5"/>
  <c r="R528" i="5"/>
  <c r="F528" i="5"/>
  <c r="H528" i="5"/>
  <c r="J528" i="5"/>
  <c r="G528" i="5"/>
  <c r="I528" i="5"/>
  <c r="E528" i="5"/>
  <c r="X528" i="5"/>
  <c r="J530" i="5"/>
  <c r="I530" i="5"/>
  <c r="G530" i="5"/>
  <c r="F530" i="5"/>
  <c r="H530" i="5"/>
  <c r="R530" i="5"/>
  <c r="E530" i="5"/>
  <c r="X530" i="5"/>
  <c r="R531" i="5"/>
  <c r="J531" i="5"/>
  <c r="I531" i="5"/>
  <c r="G531" i="5"/>
  <c r="H531" i="5"/>
  <c r="F531" i="5"/>
  <c r="E531" i="5"/>
  <c r="X531" i="5"/>
  <c r="R532" i="5"/>
  <c r="F532" i="5"/>
  <c r="J532" i="5"/>
  <c r="G532" i="5"/>
  <c r="I532" i="5"/>
  <c r="H532" i="5"/>
  <c r="E532" i="5"/>
  <c r="X532" i="5"/>
  <c r="I533" i="5"/>
  <c r="R533" i="5"/>
  <c r="H533" i="5"/>
  <c r="G533" i="5"/>
  <c r="F533" i="5"/>
  <c r="J533" i="5"/>
  <c r="E533" i="5"/>
  <c r="X533" i="5"/>
  <c r="H535" i="5"/>
  <c r="F535" i="5"/>
  <c r="R535" i="5"/>
  <c r="J535" i="5"/>
  <c r="I535" i="5"/>
  <c r="G535" i="5"/>
  <c r="E535" i="5"/>
  <c r="X535" i="5"/>
  <c r="G536" i="5"/>
  <c r="R536" i="5"/>
  <c r="F536" i="5"/>
  <c r="H536" i="5"/>
  <c r="J536" i="5"/>
  <c r="I536" i="5"/>
  <c r="E536" i="5"/>
  <c r="X536" i="5"/>
  <c r="H537" i="5"/>
  <c r="G537" i="5"/>
  <c r="R537" i="5"/>
  <c r="J537" i="5"/>
  <c r="F537" i="5"/>
  <c r="I537" i="5"/>
  <c r="E537" i="5"/>
  <c r="X537" i="5"/>
  <c r="F538" i="5"/>
  <c r="J538" i="5"/>
  <c r="H538" i="5"/>
  <c r="R538" i="5"/>
  <c r="I538" i="5"/>
  <c r="G538" i="5"/>
  <c r="E538" i="5"/>
  <c r="X538" i="5"/>
  <c r="F539" i="5"/>
  <c r="G539" i="5"/>
  <c r="J539" i="5"/>
  <c r="R539" i="5"/>
  <c r="I539" i="5"/>
  <c r="H539" i="5"/>
  <c r="E539" i="5"/>
  <c r="X539" i="5"/>
  <c r="G540" i="5"/>
  <c r="R540" i="5"/>
  <c r="H540" i="5"/>
  <c r="I540" i="5"/>
  <c r="F540" i="5"/>
  <c r="J540" i="5"/>
  <c r="E540" i="5"/>
  <c r="X540" i="5"/>
  <c r="F541" i="5"/>
  <c r="J541" i="5"/>
  <c r="H541" i="5"/>
  <c r="R541" i="5"/>
  <c r="I541" i="5"/>
  <c r="G541" i="5"/>
  <c r="E541" i="5"/>
  <c r="X541" i="5"/>
  <c r="G542" i="5"/>
  <c r="F542" i="5"/>
  <c r="H542" i="5"/>
  <c r="I542" i="5"/>
  <c r="J542" i="5"/>
  <c r="R542" i="5"/>
  <c r="E542" i="5"/>
  <c r="X542" i="5"/>
  <c r="F543" i="5"/>
  <c r="J543" i="5"/>
  <c r="I543" i="5"/>
  <c r="H543" i="5"/>
  <c r="G543" i="5"/>
  <c r="R543" i="5"/>
  <c r="E543" i="5"/>
  <c r="X543" i="5"/>
  <c r="I544" i="5"/>
  <c r="H544" i="5"/>
  <c r="F544" i="5"/>
  <c r="R544" i="5"/>
  <c r="G544" i="5"/>
  <c r="J544" i="5"/>
  <c r="E544" i="5"/>
  <c r="X544" i="5"/>
  <c r="H546" i="5"/>
  <c r="F546" i="5"/>
  <c r="J546" i="5"/>
  <c r="R546" i="5"/>
  <c r="I546" i="5"/>
  <c r="G546" i="5"/>
  <c r="E546" i="5"/>
  <c r="X546" i="5"/>
  <c r="I547" i="5"/>
  <c r="J547" i="5"/>
  <c r="F547" i="5"/>
  <c r="G547" i="5"/>
  <c r="H547" i="5"/>
  <c r="R547" i="5"/>
  <c r="E547" i="5"/>
  <c r="X547" i="5"/>
  <c r="I548" i="5"/>
  <c r="R548" i="5"/>
  <c r="J548" i="5"/>
  <c r="G548" i="5"/>
  <c r="H548" i="5"/>
  <c r="F548" i="5"/>
  <c r="E548" i="5"/>
  <c r="X548" i="5"/>
  <c r="J550" i="5"/>
  <c r="G550" i="5"/>
  <c r="R550" i="5"/>
  <c r="F550" i="5"/>
  <c r="I550" i="5"/>
  <c r="H550" i="5"/>
  <c r="E550" i="5"/>
  <c r="X550" i="5"/>
  <c r="H551" i="5"/>
  <c r="R551" i="5"/>
  <c r="G551" i="5"/>
  <c r="J551" i="5"/>
  <c r="F551" i="5"/>
  <c r="I551" i="5"/>
  <c r="E551" i="5"/>
  <c r="X551" i="5"/>
  <c r="H552" i="5"/>
  <c r="F552" i="5"/>
  <c r="J552" i="5"/>
  <c r="G552" i="5"/>
  <c r="R552" i="5"/>
  <c r="I552" i="5"/>
  <c r="E552" i="5"/>
  <c r="X552" i="5"/>
  <c r="R553" i="5"/>
  <c r="I553" i="5"/>
  <c r="J553" i="5"/>
  <c r="G553" i="5"/>
  <c r="H553" i="5"/>
  <c r="F553" i="5"/>
  <c r="E553" i="5"/>
  <c r="X553" i="5"/>
  <c r="R554" i="5"/>
  <c r="I554" i="5"/>
  <c r="G554" i="5"/>
  <c r="J554" i="5"/>
  <c r="F554" i="5"/>
  <c r="H554" i="5"/>
  <c r="E554" i="5"/>
  <c r="X554" i="5"/>
  <c r="G555" i="5"/>
  <c r="H555" i="5"/>
  <c r="J555" i="5"/>
  <c r="F555" i="5"/>
  <c r="I555" i="5"/>
  <c r="R555" i="5"/>
  <c r="E555" i="5"/>
  <c r="X555" i="5"/>
  <c r="I556" i="5"/>
  <c r="F556" i="5"/>
  <c r="R556" i="5"/>
  <c r="H556" i="5"/>
  <c r="G556" i="5"/>
  <c r="J556" i="5"/>
  <c r="E556" i="5"/>
  <c r="X556" i="5"/>
  <c r="I557" i="5"/>
  <c r="G557" i="5"/>
  <c r="H557" i="5"/>
  <c r="J557" i="5"/>
  <c r="R557" i="5"/>
  <c r="F557" i="5"/>
  <c r="E557" i="5"/>
  <c r="X557" i="5"/>
  <c r="F559" i="5"/>
  <c r="I559" i="5"/>
  <c r="H559" i="5"/>
  <c r="G559" i="5"/>
  <c r="J559" i="5"/>
  <c r="R559" i="5"/>
  <c r="E559" i="5"/>
  <c r="X559" i="5"/>
  <c r="G560" i="5"/>
  <c r="J560" i="5"/>
  <c r="R560" i="5"/>
  <c r="I560" i="5"/>
  <c r="F560" i="5"/>
  <c r="H560" i="5"/>
  <c r="E560" i="5"/>
  <c r="X560" i="5"/>
  <c r="I562" i="5"/>
  <c r="F562" i="5"/>
  <c r="H562" i="5"/>
  <c r="J562" i="5"/>
  <c r="R562" i="5"/>
  <c r="G562" i="5"/>
  <c r="E562" i="5"/>
  <c r="X562" i="5"/>
  <c r="I563" i="5"/>
  <c r="G563" i="5"/>
  <c r="H563" i="5"/>
  <c r="R563" i="5"/>
  <c r="F563" i="5"/>
  <c r="J563" i="5"/>
  <c r="E563" i="5"/>
  <c r="X563" i="5"/>
  <c r="J564" i="5"/>
  <c r="I564" i="5"/>
  <c r="G564" i="5"/>
  <c r="R564" i="5"/>
  <c r="H564" i="5"/>
  <c r="F564" i="5"/>
  <c r="E564" i="5"/>
  <c r="X564" i="5"/>
  <c r="I565" i="5"/>
  <c r="G565" i="5"/>
  <c r="J565" i="5"/>
  <c r="R565" i="5"/>
  <c r="F565" i="5"/>
  <c r="H565" i="5"/>
  <c r="E565" i="5"/>
  <c r="X565" i="5"/>
  <c r="J566" i="5"/>
  <c r="F566" i="5"/>
  <c r="I566" i="5"/>
  <c r="G566" i="5"/>
  <c r="R566" i="5"/>
  <c r="H566" i="5"/>
  <c r="E566" i="5"/>
  <c r="X566" i="5"/>
  <c r="F569" i="5"/>
  <c r="I569" i="5"/>
  <c r="H569" i="5"/>
  <c r="J569" i="5"/>
  <c r="R569" i="5"/>
  <c r="G569" i="5"/>
  <c r="E569" i="5"/>
  <c r="X569" i="5"/>
  <c r="F570" i="5"/>
  <c r="R570" i="5"/>
  <c r="G570" i="5"/>
  <c r="I570" i="5"/>
  <c r="H570" i="5"/>
  <c r="J570" i="5"/>
  <c r="E570" i="5"/>
  <c r="X570" i="5"/>
  <c r="I571" i="5"/>
  <c r="G571" i="5"/>
  <c r="R571" i="5"/>
  <c r="F571" i="5"/>
  <c r="J571" i="5"/>
  <c r="H571" i="5"/>
  <c r="E571" i="5"/>
  <c r="X571" i="5"/>
  <c r="J572" i="5"/>
  <c r="F572" i="5"/>
  <c r="I572" i="5"/>
  <c r="G572" i="5"/>
  <c r="H572" i="5"/>
  <c r="R572" i="5"/>
  <c r="E572" i="5"/>
  <c r="X572" i="5"/>
  <c r="J573" i="5"/>
  <c r="G573" i="5"/>
  <c r="H573" i="5"/>
  <c r="F573" i="5"/>
  <c r="I573" i="5"/>
  <c r="R573" i="5"/>
  <c r="E573" i="5"/>
  <c r="X573" i="5"/>
  <c r="G574" i="5"/>
  <c r="H574" i="5"/>
  <c r="I574" i="5"/>
  <c r="R574" i="5"/>
  <c r="J574" i="5"/>
  <c r="F574" i="5"/>
  <c r="E574" i="5"/>
  <c r="X574" i="5"/>
  <c r="I575" i="5"/>
  <c r="H575" i="5"/>
  <c r="F575" i="5"/>
  <c r="R575" i="5"/>
  <c r="G575" i="5"/>
  <c r="J575" i="5"/>
  <c r="E575" i="5"/>
  <c r="X575" i="5"/>
  <c r="F576" i="5"/>
  <c r="H576" i="5"/>
  <c r="I576" i="5"/>
  <c r="J576" i="5"/>
  <c r="R576" i="5"/>
  <c r="G576" i="5"/>
  <c r="E576" i="5"/>
  <c r="X576" i="5"/>
  <c r="I577" i="5"/>
  <c r="F577" i="5"/>
  <c r="J577" i="5"/>
  <c r="R577" i="5"/>
  <c r="G577" i="5"/>
  <c r="H577" i="5"/>
  <c r="E577" i="5"/>
  <c r="X577" i="5"/>
  <c r="G578" i="5"/>
  <c r="H578" i="5"/>
  <c r="J578" i="5"/>
  <c r="I578" i="5"/>
  <c r="F578" i="5"/>
  <c r="R578" i="5"/>
  <c r="E578" i="5"/>
  <c r="X578" i="5"/>
  <c r="I579" i="5"/>
  <c r="H579" i="5"/>
  <c r="J579" i="5"/>
  <c r="R579" i="5"/>
  <c r="F579" i="5"/>
  <c r="G579" i="5"/>
  <c r="E579" i="5"/>
  <c r="X579" i="5"/>
  <c r="H580" i="5"/>
  <c r="I580" i="5"/>
  <c r="G580" i="5"/>
  <c r="J580" i="5"/>
  <c r="R580" i="5"/>
  <c r="F580" i="5"/>
  <c r="E580" i="5"/>
  <c r="X580" i="5"/>
  <c r="J581" i="5"/>
  <c r="G581" i="5"/>
  <c r="I581" i="5"/>
  <c r="R581" i="5"/>
  <c r="F581" i="5"/>
  <c r="H581" i="5"/>
  <c r="E581" i="5"/>
  <c r="X581" i="5"/>
  <c r="J582" i="5"/>
  <c r="H582" i="5"/>
  <c r="G582" i="5"/>
  <c r="I582" i="5"/>
  <c r="F582" i="5"/>
  <c r="R582" i="5"/>
  <c r="E582" i="5"/>
  <c r="X582" i="5"/>
  <c r="H583" i="5"/>
  <c r="I583" i="5"/>
  <c r="R583" i="5"/>
  <c r="J583" i="5"/>
  <c r="F583" i="5"/>
  <c r="G583" i="5"/>
  <c r="E583" i="5"/>
  <c r="X583" i="5"/>
  <c r="F584" i="5"/>
  <c r="G584" i="5"/>
  <c r="J584" i="5"/>
  <c r="R584" i="5"/>
  <c r="H584" i="5"/>
  <c r="I584" i="5"/>
  <c r="E584" i="5"/>
  <c r="X584" i="5"/>
  <c r="I586" i="5"/>
  <c r="G586" i="5"/>
  <c r="R586" i="5"/>
  <c r="J586" i="5"/>
  <c r="F586" i="5"/>
  <c r="H586" i="5"/>
  <c r="E586" i="5"/>
  <c r="X586" i="5"/>
  <c r="R587" i="5"/>
  <c r="H587" i="5"/>
  <c r="F587" i="5"/>
  <c r="J587" i="5"/>
  <c r="G587" i="5"/>
  <c r="I587" i="5"/>
  <c r="E587" i="5"/>
  <c r="X587" i="5"/>
  <c r="H588" i="5"/>
  <c r="I588" i="5"/>
  <c r="G588" i="5"/>
  <c r="J588" i="5"/>
  <c r="R588" i="5"/>
  <c r="F588" i="5"/>
  <c r="E588" i="5"/>
  <c r="X588" i="5"/>
  <c r="F589" i="5"/>
  <c r="I589" i="5"/>
  <c r="R589" i="5"/>
  <c r="H589" i="5"/>
  <c r="J589" i="5"/>
  <c r="G589" i="5"/>
  <c r="E589" i="5"/>
  <c r="X589" i="5"/>
  <c r="G590" i="5"/>
  <c r="H590" i="5"/>
  <c r="J590" i="5"/>
  <c r="R590" i="5"/>
  <c r="I590" i="5"/>
  <c r="F590" i="5"/>
  <c r="E590" i="5"/>
  <c r="X590" i="5"/>
  <c r="G591" i="5"/>
  <c r="I591" i="5"/>
  <c r="H591" i="5"/>
  <c r="F591" i="5"/>
  <c r="J591" i="5"/>
  <c r="R591" i="5"/>
  <c r="E591" i="5"/>
  <c r="X591" i="5"/>
  <c r="G592" i="5"/>
  <c r="F592" i="5"/>
  <c r="H592" i="5"/>
  <c r="I592" i="5"/>
  <c r="J592" i="5"/>
  <c r="R592" i="5"/>
  <c r="E592" i="5"/>
  <c r="X592" i="5"/>
  <c r="I594" i="5"/>
  <c r="F594" i="5"/>
  <c r="G594" i="5"/>
  <c r="J594" i="5"/>
  <c r="H594" i="5"/>
  <c r="R594" i="5"/>
  <c r="E594" i="5"/>
  <c r="X594" i="5"/>
  <c r="I595" i="5"/>
  <c r="G595" i="5"/>
  <c r="J595" i="5"/>
  <c r="F595" i="5"/>
  <c r="R595" i="5"/>
  <c r="H595" i="5"/>
  <c r="E595" i="5"/>
  <c r="X595" i="5"/>
  <c r="G596" i="5"/>
  <c r="R596" i="5"/>
  <c r="J596" i="5"/>
  <c r="F596" i="5"/>
  <c r="I596" i="5"/>
  <c r="H596" i="5"/>
  <c r="E596" i="5"/>
  <c r="X596" i="5"/>
  <c r="I597" i="5"/>
  <c r="J597" i="5"/>
  <c r="F597" i="5"/>
  <c r="R597" i="5"/>
  <c r="G597" i="5"/>
  <c r="H597" i="5"/>
  <c r="E597" i="5"/>
  <c r="X597" i="5"/>
  <c r="F598" i="5"/>
  <c r="G598" i="5"/>
  <c r="R598" i="5"/>
  <c r="J598" i="5"/>
  <c r="I598" i="5"/>
  <c r="H598" i="5"/>
  <c r="E598" i="5"/>
  <c r="X598" i="5"/>
  <c r="H599" i="5"/>
  <c r="J599" i="5"/>
  <c r="F599" i="5"/>
  <c r="G599" i="5"/>
  <c r="R599" i="5"/>
  <c r="I599" i="5"/>
  <c r="E599" i="5"/>
  <c r="X599" i="5"/>
  <c r="G321" i="5"/>
  <c r="E321" i="5"/>
  <c r="X321" i="5"/>
  <c r="F322" i="5"/>
  <c r="R322" i="5"/>
  <c r="H322" i="5"/>
  <c r="G322" i="5"/>
  <c r="I322" i="5"/>
  <c r="J322" i="5"/>
  <c r="E322" i="5"/>
  <c r="X322" i="5"/>
  <c r="G323" i="5"/>
  <c r="R323" i="5"/>
  <c r="H323" i="5"/>
  <c r="J323" i="5"/>
  <c r="I323" i="5"/>
  <c r="F323" i="5"/>
  <c r="E323" i="5"/>
  <c r="X323" i="5"/>
  <c r="R324" i="5"/>
  <c r="G324" i="5"/>
  <c r="H324" i="5"/>
  <c r="F324" i="5"/>
  <c r="I324" i="5"/>
  <c r="J324" i="5"/>
  <c r="E324" i="5"/>
  <c r="X324" i="5"/>
  <c r="J330" i="5"/>
  <c r="I330" i="5"/>
  <c r="F330" i="5"/>
  <c r="G330" i="5"/>
  <c r="R330" i="5"/>
  <c r="H330" i="5"/>
  <c r="E330" i="5"/>
  <c r="X330" i="5"/>
  <c r="R332" i="5"/>
  <c r="F332" i="5"/>
  <c r="I332" i="5"/>
  <c r="J332" i="5"/>
  <c r="G332" i="5"/>
  <c r="H332" i="5"/>
  <c r="E332" i="5"/>
  <c r="X332" i="5"/>
  <c r="H334" i="5"/>
  <c r="J334" i="5"/>
  <c r="G334" i="5"/>
  <c r="R334" i="5"/>
  <c r="F334" i="5"/>
  <c r="I334" i="5"/>
  <c r="E334" i="5"/>
  <c r="X334" i="5"/>
  <c r="R336" i="5"/>
  <c r="F336" i="5"/>
  <c r="I336" i="5"/>
  <c r="J336" i="5"/>
  <c r="H336" i="5"/>
  <c r="G336" i="5"/>
  <c r="E336" i="5"/>
  <c r="X336" i="5"/>
  <c r="G339" i="5"/>
  <c r="H339" i="5"/>
  <c r="R339" i="5"/>
  <c r="I339" i="5"/>
  <c r="J339" i="5"/>
  <c r="F339" i="5"/>
  <c r="E339" i="5"/>
  <c r="X339" i="5"/>
  <c r="J340" i="5"/>
  <c r="G340" i="5"/>
  <c r="R340" i="5"/>
  <c r="F340" i="5"/>
  <c r="I340" i="5"/>
  <c r="H340" i="5"/>
  <c r="E340" i="5"/>
  <c r="X340" i="5"/>
  <c r="H342" i="5"/>
  <c r="G342" i="5"/>
  <c r="R342" i="5"/>
  <c r="J342" i="5"/>
  <c r="F342" i="5"/>
  <c r="I342" i="5"/>
  <c r="E342" i="5"/>
  <c r="X342" i="5"/>
  <c r="I343" i="5"/>
  <c r="J343" i="5"/>
  <c r="G343" i="5"/>
  <c r="F343" i="5"/>
  <c r="R343" i="5"/>
  <c r="H343" i="5"/>
  <c r="E343" i="5"/>
  <c r="X343" i="5"/>
  <c r="H344" i="5"/>
  <c r="G344" i="5"/>
  <c r="F344" i="5"/>
  <c r="I344" i="5"/>
  <c r="R344" i="5"/>
  <c r="J344" i="5"/>
  <c r="E344" i="5"/>
  <c r="X344" i="5"/>
  <c r="H346" i="5"/>
  <c r="I346" i="5"/>
  <c r="R346" i="5"/>
  <c r="G346" i="5"/>
  <c r="F346" i="5"/>
  <c r="J346" i="5"/>
  <c r="E346" i="5"/>
  <c r="X346" i="5"/>
  <c r="R347" i="5"/>
  <c r="I347" i="5"/>
  <c r="G347" i="5"/>
  <c r="F347" i="5"/>
  <c r="H347" i="5"/>
  <c r="J347" i="5"/>
  <c r="E347" i="5"/>
  <c r="X347" i="5"/>
  <c r="F348" i="5"/>
  <c r="I348" i="5"/>
  <c r="J348" i="5"/>
  <c r="H348" i="5"/>
  <c r="G348" i="5"/>
  <c r="R348" i="5"/>
  <c r="E348" i="5"/>
  <c r="X348" i="5"/>
  <c r="J349" i="5"/>
  <c r="I349" i="5"/>
  <c r="H349" i="5"/>
  <c r="F349" i="5"/>
  <c r="G349" i="5"/>
  <c r="R349" i="5"/>
  <c r="E349" i="5"/>
  <c r="X349" i="5"/>
  <c r="J350" i="5"/>
  <c r="I350" i="5"/>
  <c r="G350" i="5"/>
  <c r="F350" i="5"/>
  <c r="R350" i="5"/>
  <c r="H350" i="5"/>
  <c r="E350" i="5"/>
  <c r="X350" i="5"/>
  <c r="J351" i="5"/>
  <c r="F351" i="5"/>
  <c r="H351" i="5"/>
  <c r="R351" i="5"/>
  <c r="I351" i="5"/>
  <c r="G351" i="5"/>
  <c r="E351" i="5"/>
  <c r="X351" i="5"/>
  <c r="F355" i="5"/>
  <c r="G355" i="5"/>
  <c r="R355" i="5"/>
  <c r="H355" i="5"/>
  <c r="J355" i="5"/>
  <c r="I355" i="5"/>
  <c r="E355" i="5"/>
  <c r="X355" i="5"/>
  <c r="G357" i="5"/>
  <c r="F357" i="5"/>
  <c r="I357" i="5"/>
  <c r="H357" i="5"/>
  <c r="R357" i="5"/>
  <c r="J357" i="5"/>
  <c r="E357" i="5"/>
  <c r="X357" i="5"/>
  <c r="F358" i="5"/>
  <c r="H358" i="5"/>
  <c r="J358" i="5"/>
  <c r="G358" i="5"/>
  <c r="R358" i="5"/>
  <c r="I358" i="5"/>
  <c r="E358" i="5"/>
  <c r="X358" i="5"/>
  <c r="I359" i="5"/>
  <c r="H359" i="5"/>
  <c r="J359" i="5"/>
  <c r="G359" i="5"/>
  <c r="F359" i="5"/>
  <c r="R359" i="5"/>
  <c r="E359" i="5"/>
  <c r="X359" i="5"/>
  <c r="G360" i="5"/>
  <c r="R360" i="5"/>
  <c r="I360" i="5"/>
  <c r="F360" i="5"/>
  <c r="H360" i="5"/>
  <c r="J360" i="5"/>
  <c r="E360" i="5"/>
  <c r="X360" i="5"/>
  <c r="J361" i="5"/>
  <c r="I361" i="5"/>
  <c r="G361" i="5"/>
  <c r="H361" i="5"/>
  <c r="R361" i="5"/>
  <c r="F361" i="5"/>
  <c r="E361" i="5"/>
  <c r="X361" i="5"/>
  <c r="F362" i="5"/>
  <c r="I362" i="5"/>
  <c r="H362" i="5"/>
  <c r="J362" i="5"/>
  <c r="R362" i="5"/>
  <c r="G362" i="5"/>
  <c r="E362" i="5"/>
  <c r="X362" i="5"/>
  <c r="J363" i="5"/>
  <c r="I363" i="5"/>
  <c r="G363" i="5"/>
  <c r="F363" i="5"/>
  <c r="R363" i="5"/>
  <c r="H363" i="5"/>
  <c r="E363" i="5"/>
  <c r="X363" i="5"/>
  <c r="J364" i="5"/>
  <c r="F364" i="5"/>
  <c r="H364" i="5"/>
  <c r="R364" i="5"/>
  <c r="I364" i="5"/>
  <c r="G364" i="5"/>
  <c r="E364" i="5"/>
  <c r="X364" i="5"/>
  <c r="J365" i="5"/>
  <c r="G365" i="5"/>
  <c r="R365" i="5"/>
  <c r="F365" i="5"/>
  <c r="H365" i="5"/>
  <c r="I365" i="5"/>
  <c r="E365" i="5"/>
  <c r="X365" i="5"/>
  <c r="J367" i="5"/>
  <c r="H367" i="5"/>
  <c r="I367" i="5"/>
  <c r="G367" i="5"/>
  <c r="R367" i="5"/>
  <c r="F367" i="5"/>
  <c r="E367" i="5"/>
  <c r="X367" i="5"/>
  <c r="H368" i="5"/>
  <c r="I368" i="5"/>
  <c r="F368" i="5"/>
  <c r="G368" i="5"/>
  <c r="R368" i="5"/>
  <c r="J368" i="5"/>
  <c r="E368" i="5"/>
  <c r="X368" i="5"/>
  <c r="R369" i="5"/>
  <c r="G369" i="5"/>
  <c r="J369" i="5"/>
  <c r="H369" i="5"/>
  <c r="F369" i="5"/>
  <c r="I369" i="5"/>
  <c r="E369" i="5"/>
  <c r="X369" i="5"/>
  <c r="F370" i="5"/>
  <c r="H370" i="5"/>
  <c r="I370" i="5"/>
  <c r="R370" i="5"/>
  <c r="G370" i="5"/>
  <c r="J370" i="5"/>
  <c r="E370" i="5"/>
  <c r="X370" i="5"/>
  <c r="F371" i="5"/>
  <c r="R371" i="5"/>
  <c r="G371" i="5"/>
  <c r="I371" i="5"/>
  <c r="H371" i="5"/>
  <c r="J371" i="5"/>
  <c r="E371" i="5"/>
  <c r="X371" i="5"/>
  <c r="J372" i="5"/>
  <c r="G372" i="5"/>
  <c r="I372" i="5"/>
  <c r="F372" i="5"/>
  <c r="R372" i="5"/>
  <c r="H372" i="5"/>
  <c r="E372" i="5"/>
  <c r="X372" i="5"/>
  <c r="I373" i="5"/>
  <c r="J373" i="5"/>
  <c r="F373" i="5"/>
  <c r="H373" i="5"/>
  <c r="G373" i="5"/>
  <c r="R373" i="5"/>
  <c r="E373" i="5"/>
  <c r="X373" i="5"/>
  <c r="R374" i="5"/>
  <c r="F374" i="5"/>
  <c r="I374" i="5"/>
  <c r="H374" i="5"/>
  <c r="J374" i="5"/>
  <c r="G374" i="5"/>
  <c r="E374" i="5"/>
  <c r="X374" i="5"/>
  <c r="H375" i="5"/>
  <c r="F375" i="5"/>
  <c r="G375" i="5"/>
  <c r="I375" i="5"/>
  <c r="R375" i="5"/>
  <c r="J375" i="5"/>
  <c r="E375" i="5"/>
  <c r="X375" i="5"/>
  <c r="F376" i="5"/>
  <c r="H376" i="5"/>
  <c r="I376" i="5"/>
  <c r="R376" i="5"/>
  <c r="G376" i="5"/>
  <c r="J376" i="5"/>
  <c r="E376" i="5"/>
  <c r="X376" i="5"/>
  <c r="J377" i="5"/>
  <c r="G377" i="5"/>
  <c r="F377" i="5"/>
  <c r="R377" i="5"/>
  <c r="I377" i="5"/>
  <c r="H377" i="5"/>
  <c r="E377" i="5"/>
  <c r="X377" i="5"/>
  <c r="J378" i="5"/>
  <c r="H378" i="5"/>
  <c r="G378" i="5"/>
  <c r="R378" i="5"/>
  <c r="F378" i="5"/>
  <c r="I378" i="5"/>
  <c r="E378" i="5"/>
  <c r="X378" i="5"/>
  <c r="I379" i="5"/>
  <c r="H379" i="5"/>
  <c r="J379" i="5"/>
  <c r="G379" i="5"/>
  <c r="F379" i="5"/>
  <c r="R379" i="5"/>
  <c r="E379" i="5"/>
  <c r="X379" i="5"/>
  <c r="J380" i="5"/>
  <c r="I380" i="5"/>
  <c r="R380" i="5"/>
  <c r="H380" i="5"/>
  <c r="F380" i="5"/>
  <c r="G380" i="5"/>
  <c r="E380" i="5"/>
  <c r="X380" i="5"/>
  <c r="I381" i="5"/>
  <c r="J381" i="5"/>
  <c r="G381" i="5"/>
  <c r="F381" i="5"/>
  <c r="R381" i="5"/>
  <c r="H381" i="5"/>
  <c r="E381" i="5"/>
  <c r="X381" i="5"/>
  <c r="J382" i="5"/>
  <c r="H382" i="5"/>
  <c r="I382" i="5"/>
  <c r="F382" i="5"/>
  <c r="R382" i="5"/>
  <c r="G382" i="5"/>
  <c r="E382" i="5"/>
  <c r="X382" i="5"/>
  <c r="R383" i="5"/>
  <c r="F383" i="5"/>
  <c r="G383" i="5"/>
  <c r="I383" i="5"/>
  <c r="H383" i="5"/>
  <c r="J383" i="5"/>
  <c r="E383" i="5"/>
  <c r="X383" i="5"/>
  <c r="J384" i="5"/>
  <c r="G384" i="5"/>
  <c r="F384" i="5"/>
  <c r="H384" i="5"/>
  <c r="I384" i="5"/>
  <c r="R384" i="5"/>
  <c r="E384" i="5"/>
  <c r="X384" i="5"/>
  <c r="I385" i="5"/>
  <c r="F385" i="5"/>
  <c r="G385" i="5"/>
  <c r="J385" i="5"/>
  <c r="R385" i="5"/>
  <c r="H385" i="5"/>
  <c r="E385" i="5"/>
  <c r="X385" i="5"/>
  <c r="F386" i="5"/>
  <c r="H386" i="5"/>
  <c r="G386" i="5"/>
  <c r="J386" i="5"/>
  <c r="R386" i="5"/>
  <c r="I386" i="5"/>
  <c r="E386" i="5"/>
  <c r="X386" i="5"/>
  <c r="J389" i="5"/>
  <c r="G389" i="5"/>
  <c r="I389" i="5"/>
  <c r="H389" i="5"/>
  <c r="R389" i="5"/>
  <c r="F389" i="5"/>
  <c r="E389" i="5"/>
  <c r="X389" i="5"/>
  <c r="G391" i="5"/>
  <c r="H391" i="5"/>
  <c r="F391" i="5"/>
  <c r="R391" i="5"/>
  <c r="J391" i="5"/>
  <c r="I391" i="5"/>
  <c r="E391" i="5"/>
  <c r="X391" i="5"/>
  <c r="I392" i="5"/>
  <c r="F392" i="5"/>
  <c r="R392" i="5"/>
  <c r="G392" i="5"/>
  <c r="H392" i="5"/>
  <c r="J392" i="5"/>
  <c r="E392" i="5"/>
  <c r="X392" i="5"/>
  <c r="G394" i="5"/>
  <c r="H394" i="5"/>
  <c r="J394" i="5"/>
  <c r="F394" i="5"/>
  <c r="R394" i="5"/>
  <c r="I394" i="5"/>
  <c r="E394" i="5"/>
  <c r="X394" i="5"/>
  <c r="R395" i="5"/>
  <c r="H395" i="5"/>
  <c r="J395" i="5"/>
  <c r="G395" i="5"/>
  <c r="F395" i="5"/>
  <c r="I395" i="5"/>
  <c r="E395" i="5"/>
  <c r="X395" i="5"/>
  <c r="G397" i="5"/>
  <c r="R397" i="5"/>
  <c r="I397" i="5"/>
  <c r="F397" i="5"/>
  <c r="H397" i="5"/>
  <c r="J397" i="5"/>
  <c r="E397" i="5"/>
  <c r="X397" i="5"/>
  <c r="F399" i="5"/>
  <c r="I399" i="5"/>
  <c r="H399" i="5"/>
  <c r="J399" i="5"/>
  <c r="G399" i="5"/>
  <c r="R399" i="5"/>
  <c r="E399" i="5"/>
  <c r="X399" i="5"/>
  <c r="I400" i="5"/>
  <c r="J400" i="5"/>
  <c r="H400" i="5"/>
  <c r="G400" i="5"/>
  <c r="F400" i="5"/>
  <c r="R400" i="5"/>
  <c r="E400" i="5"/>
  <c r="X400" i="5"/>
  <c r="J402" i="5"/>
  <c r="I402" i="5"/>
  <c r="H402" i="5"/>
  <c r="F402" i="5"/>
  <c r="G402" i="5"/>
  <c r="R402" i="5"/>
  <c r="E402" i="5"/>
  <c r="X402" i="5"/>
  <c r="R403" i="5"/>
  <c r="I403" i="5"/>
  <c r="H403" i="5"/>
  <c r="G403" i="5"/>
  <c r="F403" i="5"/>
  <c r="J403" i="5"/>
  <c r="E403" i="5"/>
  <c r="X403" i="5"/>
  <c r="I404" i="5"/>
  <c r="J404" i="5"/>
  <c r="H404" i="5"/>
  <c r="F404" i="5"/>
  <c r="R404" i="5"/>
  <c r="G404" i="5"/>
  <c r="E404" i="5"/>
  <c r="X404" i="5"/>
  <c r="J405" i="5"/>
  <c r="H405" i="5"/>
  <c r="F405" i="5"/>
  <c r="R405" i="5"/>
  <c r="I405" i="5"/>
  <c r="G405" i="5"/>
  <c r="E405" i="5"/>
  <c r="X405" i="5"/>
  <c r="H406" i="5"/>
  <c r="I406" i="5"/>
  <c r="F406" i="5"/>
  <c r="J406" i="5"/>
  <c r="G406" i="5"/>
  <c r="R406" i="5"/>
  <c r="E406" i="5"/>
  <c r="X406" i="5"/>
  <c r="H407" i="5"/>
  <c r="F407" i="5"/>
  <c r="J407" i="5"/>
  <c r="G407" i="5"/>
  <c r="I407" i="5"/>
  <c r="R407" i="5"/>
  <c r="E407" i="5"/>
  <c r="X407" i="5"/>
  <c r="G408" i="5"/>
  <c r="J408" i="5"/>
  <c r="F408" i="5"/>
  <c r="I1877" i="5"/>
  <c r="H1877" i="5"/>
  <c r="F1877" i="5"/>
  <c r="G1877" i="5"/>
  <c r="J1877" i="5"/>
  <c r="R1877" i="5"/>
  <c r="E1877" i="5"/>
  <c r="X1877" i="5"/>
  <c r="R1878" i="5"/>
  <c r="J1878" i="5"/>
  <c r="H1878" i="5"/>
  <c r="G1878" i="5"/>
  <c r="I1878" i="5"/>
  <c r="F1878" i="5"/>
  <c r="E1878" i="5"/>
  <c r="X1878" i="5"/>
  <c r="G1879" i="5"/>
  <c r="I1879" i="5"/>
  <c r="H1879" i="5"/>
  <c r="R1879" i="5"/>
  <c r="J1879" i="5"/>
  <c r="F1879" i="5"/>
  <c r="E1879" i="5"/>
  <c r="X1879" i="5"/>
  <c r="J1880" i="5"/>
  <c r="G1880" i="5"/>
  <c r="I1880" i="5"/>
  <c r="H1880" i="5"/>
  <c r="R1880" i="5"/>
  <c r="F1880" i="5"/>
  <c r="E1880" i="5"/>
  <c r="X1880" i="5"/>
  <c r="G1881" i="5"/>
  <c r="I1881" i="5"/>
  <c r="H1881" i="5"/>
  <c r="J1881" i="5"/>
  <c r="R1881" i="5"/>
  <c r="F1881" i="5"/>
  <c r="E1881" i="5"/>
  <c r="X1881" i="5"/>
  <c r="I1882" i="5"/>
  <c r="F1882" i="5"/>
  <c r="G1882" i="5"/>
  <c r="J1882" i="5"/>
  <c r="H1882" i="5"/>
  <c r="R1882" i="5"/>
  <c r="E1882" i="5"/>
  <c r="X1882" i="5"/>
  <c r="R1883" i="5"/>
  <c r="F1883" i="5"/>
  <c r="I1883" i="5"/>
  <c r="G1883" i="5"/>
  <c r="J1883" i="5"/>
  <c r="H1883" i="5"/>
  <c r="E1883" i="5"/>
  <c r="X1883" i="5"/>
  <c r="F1894" i="5"/>
  <c r="H1894" i="5"/>
  <c r="J1894" i="5"/>
  <c r="G1894" i="5"/>
  <c r="I1894" i="5"/>
  <c r="R1894" i="5"/>
  <c r="E1894" i="5"/>
  <c r="X1894" i="5"/>
  <c r="F1895" i="5"/>
  <c r="G1895" i="5"/>
  <c r="R1895" i="5"/>
  <c r="I1895" i="5"/>
  <c r="J1895" i="5"/>
  <c r="H1895" i="5"/>
  <c r="E1895" i="5"/>
  <c r="X1895" i="5"/>
  <c r="G1896" i="5"/>
  <c r="J1896" i="5"/>
  <c r="H1896" i="5"/>
  <c r="R1896" i="5"/>
  <c r="F1896" i="5"/>
  <c r="I1896" i="5"/>
  <c r="E1896" i="5"/>
  <c r="X1896" i="5"/>
  <c r="J1915" i="5"/>
  <c r="G1915" i="5"/>
  <c r="F1915" i="5"/>
  <c r="H1915" i="5"/>
  <c r="I1915" i="5"/>
  <c r="R1915" i="5"/>
  <c r="E1915" i="5"/>
  <c r="X1915" i="5"/>
  <c r="R1916" i="5"/>
  <c r="G1916" i="5"/>
  <c r="J1916" i="5"/>
  <c r="F1916" i="5"/>
  <c r="I1916" i="5"/>
  <c r="H1916" i="5"/>
  <c r="E1916" i="5"/>
  <c r="X1916" i="5"/>
  <c r="H1917" i="5"/>
  <c r="R1917" i="5"/>
  <c r="F1917" i="5"/>
  <c r="G1917" i="5"/>
  <c r="J1917" i="5"/>
  <c r="I1917" i="5"/>
  <c r="E1917" i="5"/>
  <c r="X1917" i="5"/>
  <c r="G1918" i="5"/>
  <c r="J1918" i="5"/>
  <c r="H1918" i="5"/>
  <c r="I1918" i="5"/>
  <c r="R1918" i="5"/>
  <c r="F1918" i="5"/>
  <c r="E1918" i="5"/>
  <c r="X1918" i="5"/>
  <c r="J1919" i="5"/>
  <c r="F1919" i="5"/>
  <c r="H1919" i="5"/>
  <c r="I1919" i="5"/>
  <c r="G1919" i="5"/>
  <c r="R1919" i="5"/>
  <c r="E1919" i="5"/>
  <c r="X1919" i="5"/>
  <c r="J1920" i="5"/>
  <c r="G1920" i="5"/>
  <c r="F1920" i="5"/>
  <c r="I1920" i="5"/>
  <c r="R1920" i="5"/>
  <c r="H1920" i="5"/>
  <c r="E1920" i="5"/>
  <c r="X1920" i="5"/>
  <c r="J1923" i="5"/>
  <c r="G1923" i="5"/>
  <c r="R1923" i="5"/>
  <c r="F1923" i="5"/>
  <c r="H1923" i="5"/>
  <c r="I1923" i="5"/>
  <c r="E1923" i="5"/>
  <c r="X1923" i="5"/>
  <c r="H1924" i="5"/>
  <c r="F1924" i="5"/>
  <c r="I1924" i="5"/>
  <c r="R1924" i="5"/>
  <c r="G1924" i="5"/>
  <c r="J1924" i="5"/>
  <c r="E1924" i="5"/>
  <c r="X1924" i="5"/>
  <c r="G1925" i="5"/>
  <c r="R1925" i="5"/>
  <c r="H1925" i="5"/>
  <c r="J1925" i="5"/>
  <c r="F1925" i="5"/>
  <c r="I1925" i="5"/>
  <c r="E1925" i="5"/>
  <c r="X1925" i="5"/>
  <c r="G1926" i="5"/>
  <c r="J1926" i="5"/>
  <c r="I1926" i="5"/>
  <c r="F1926" i="5"/>
  <c r="R1926" i="5"/>
  <c r="H1926" i="5"/>
  <c r="E1926" i="5"/>
  <c r="X1926" i="5"/>
  <c r="I1927" i="5"/>
  <c r="G1927" i="5"/>
  <c r="J1927" i="5"/>
  <c r="F1927" i="5"/>
  <c r="H1927" i="5"/>
  <c r="R1927" i="5"/>
  <c r="E1927" i="5"/>
  <c r="X1927" i="5"/>
  <c r="G1955" i="5"/>
  <c r="I1955" i="5"/>
  <c r="J1955" i="5"/>
  <c r="R1955" i="5"/>
  <c r="F1955" i="5"/>
  <c r="H1955" i="5"/>
  <c r="E1955" i="5"/>
  <c r="X1955" i="5"/>
  <c r="R1962" i="5"/>
  <c r="I1962" i="5"/>
  <c r="G1962" i="5"/>
  <c r="H1962" i="5"/>
  <c r="F1962" i="5"/>
  <c r="J1962" i="5"/>
  <c r="E1962" i="5"/>
  <c r="X1962" i="5"/>
  <c r="I1963" i="5"/>
  <c r="J1963" i="5"/>
  <c r="F1963" i="5"/>
  <c r="H1963" i="5"/>
  <c r="G1963" i="5"/>
  <c r="R1963" i="5"/>
  <c r="E1963" i="5"/>
  <c r="X1963" i="5"/>
  <c r="J1970" i="5"/>
  <c r="F1970" i="5"/>
  <c r="I1970" i="5"/>
  <c r="H1970" i="5"/>
  <c r="R1970" i="5"/>
  <c r="G1970" i="5"/>
  <c r="E1970" i="5"/>
  <c r="X1970" i="5"/>
  <c r="F1971" i="5"/>
  <c r="G1971" i="5"/>
  <c r="H1971" i="5"/>
  <c r="I1971" i="5"/>
  <c r="J1971" i="5"/>
  <c r="R1971" i="5"/>
  <c r="E1971" i="5"/>
  <c r="X1971" i="5"/>
  <c r="H1972" i="5"/>
  <c r="R1972" i="5"/>
  <c r="J1972" i="5"/>
  <c r="G1972" i="5"/>
  <c r="F1972" i="5"/>
  <c r="I1972" i="5"/>
  <c r="E1972" i="5"/>
  <c r="X1972" i="5"/>
  <c r="G1973" i="5"/>
  <c r="I1973" i="5"/>
  <c r="H1973" i="5"/>
  <c r="R1973" i="5"/>
  <c r="J1973" i="5"/>
  <c r="F1973" i="5"/>
  <c r="E1973" i="5"/>
  <c r="X1973" i="5"/>
  <c r="H1978" i="5"/>
  <c r="G1978" i="5"/>
  <c r="I1978" i="5"/>
  <c r="F1978" i="5"/>
  <c r="R1978" i="5"/>
  <c r="J1978" i="5"/>
  <c r="E1978" i="5"/>
  <c r="X1978" i="5"/>
  <c r="H1979" i="5"/>
  <c r="J1979" i="5"/>
  <c r="R1979" i="5"/>
  <c r="G1979" i="5"/>
  <c r="F1979" i="5"/>
  <c r="I1979" i="5"/>
  <c r="E1979" i="5"/>
  <c r="X1979" i="5"/>
  <c r="R1980" i="5"/>
  <c r="H1980" i="5"/>
  <c r="I1980" i="5"/>
  <c r="G1980" i="5"/>
  <c r="F1980" i="5"/>
  <c r="J1980" i="5"/>
  <c r="E1980" i="5"/>
  <c r="X1980" i="5"/>
  <c r="J1981" i="5"/>
  <c r="F1981" i="5"/>
  <c r="R1981" i="5"/>
  <c r="H1981" i="5"/>
  <c r="G1981" i="5"/>
  <c r="I1981" i="5"/>
  <c r="E1981" i="5"/>
  <c r="X1981" i="5"/>
  <c r="J1982" i="5"/>
  <c r="F1982" i="5"/>
  <c r="G1982" i="5"/>
  <c r="I1982" i="5"/>
  <c r="H1982" i="5"/>
  <c r="R1982" i="5"/>
  <c r="E1982" i="5"/>
  <c r="X1982" i="5"/>
  <c r="R1983" i="5"/>
  <c r="I1983" i="5"/>
  <c r="F1983" i="5"/>
  <c r="G1983" i="5"/>
  <c r="H1983" i="5"/>
  <c r="J1983" i="5"/>
  <c r="E1983" i="5"/>
  <c r="X1983" i="5"/>
  <c r="H1984" i="5"/>
  <c r="J1984" i="5"/>
  <c r="R1984" i="5"/>
  <c r="I1984" i="5"/>
  <c r="F1984" i="5"/>
  <c r="G1984" i="5"/>
  <c r="E1984" i="5"/>
  <c r="X1984" i="5"/>
  <c r="H1988" i="5"/>
  <c r="F1988" i="5"/>
  <c r="J1988" i="5"/>
  <c r="R1988" i="5"/>
  <c r="G1988" i="5"/>
  <c r="I1988" i="5"/>
  <c r="E1988" i="5"/>
  <c r="X1988" i="5"/>
  <c r="H1989" i="5"/>
  <c r="F1989" i="5"/>
  <c r="G1989" i="5"/>
  <c r="J1989" i="5"/>
  <c r="I1989" i="5"/>
  <c r="R1989" i="5"/>
  <c r="E1989" i="5"/>
  <c r="X1989" i="5"/>
  <c r="I1990" i="5"/>
  <c r="R1990" i="5"/>
  <c r="F1990" i="5"/>
  <c r="J1990" i="5"/>
  <c r="H1990" i="5"/>
  <c r="G1990" i="5"/>
  <c r="E1990" i="5"/>
  <c r="X1990" i="5"/>
  <c r="J1991" i="5"/>
  <c r="R1991" i="5"/>
  <c r="I1991" i="5"/>
  <c r="G1991" i="5"/>
  <c r="F1991" i="5"/>
  <c r="H1991" i="5"/>
  <c r="E1991" i="5"/>
  <c r="X1991" i="5"/>
  <c r="F2008" i="5"/>
  <c r="G2008" i="5"/>
  <c r="H2008" i="5"/>
  <c r="R2008" i="5"/>
  <c r="J2008" i="5"/>
  <c r="I2008" i="5"/>
  <c r="E2008" i="5"/>
  <c r="X2008" i="5"/>
  <c r="F2009" i="5"/>
  <c r="J2009" i="5"/>
  <c r="R2009" i="5"/>
  <c r="I2009" i="5"/>
  <c r="H2009" i="5"/>
  <c r="G2009" i="5"/>
  <c r="E2009" i="5"/>
  <c r="X2009" i="5"/>
  <c r="F2045" i="5"/>
  <c r="H2045" i="5"/>
  <c r="G2045" i="5"/>
  <c r="R2045" i="5"/>
  <c r="I2045" i="5"/>
  <c r="J2045" i="5"/>
  <c r="E2045" i="5"/>
  <c r="X2045" i="5"/>
  <c r="I2046" i="5"/>
  <c r="G2046" i="5"/>
  <c r="J2046" i="5"/>
  <c r="R2046" i="5"/>
  <c r="F2046" i="5"/>
  <c r="H2046" i="5"/>
  <c r="E2046" i="5"/>
  <c r="X2046" i="5"/>
  <c r="I2047" i="5"/>
  <c r="J2047" i="5"/>
  <c r="R2047" i="5"/>
  <c r="H2047" i="5"/>
  <c r="F2047" i="5"/>
  <c r="G2047" i="5"/>
  <c r="E2047" i="5"/>
  <c r="X2047" i="5"/>
  <c r="G2048" i="5"/>
  <c r="F2048" i="5"/>
  <c r="J2048" i="5"/>
  <c r="H2048" i="5"/>
  <c r="I2048" i="5"/>
  <c r="R2048" i="5"/>
  <c r="E2048" i="5"/>
  <c r="X2048" i="5"/>
  <c r="H2049" i="5"/>
  <c r="J2049" i="5"/>
  <c r="G2049" i="5"/>
  <c r="R2049" i="5"/>
  <c r="F2049" i="5"/>
  <c r="I2049" i="5"/>
  <c r="E2049" i="5"/>
  <c r="X2049" i="5"/>
  <c r="R2050" i="5"/>
  <c r="H2050" i="5"/>
  <c r="G2050" i="5"/>
  <c r="J2050" i="5"/>
  <c r="F2050" i="5"/>
  <c r="I2050" i="5"/>
  <c r="E2050" i="5"/>
  <c r="X2050" i="5"/>
  <c r="R2051" i="5"/>
  <c r="H2051" i="5"/>
  <c r="F2051" i="5"/>
  <c r="J2051" i="5"/>
  <c r="I2051" i="5"/>
  <c r="G2051" i="5"/>
  <c r="E2051" i="5"/>
  <c r="X2051" i="5"/>
  <c r="I2052" i="5"/>
  <c r="R2052" i="5"/>
  <c r="F2052" i="5"/>
  <c r="H2052" i="5"/>
  <c r="J2052" i="5"/>
  <c r="G2052" i="5"/>
  <c r="E2052" i="5"/>
  <c r="X2052" i="5"/>
  <c r="F2053" i="5"/>
  <c r="H2053" i="5"/>
  <c r="G2053" i="5"/>
  <c r="R2053" i="5"/>
  <c r="J2053" i="5"/>
  <c r="I2053" i="5"/>
  <c r="E2053" i="5"/>
  <c r="X2053" i="5"/>
  <c r="F2054" i="5"/>
  <c r="I2054" i="5"/>
  <c r="J2054" i="5"/>
  <c r="R2054" i="5"/>
  <c r="H2054" i="5"/>
  <c r="G2054" i="5"/>
  <c r="E2054" i="5"/>
  <c r="X2054" i="5"/>
  <c r="I2055" i="5"/>
  <c r="G2055" i="5"/>
  <c r="F2055" i="5"/>
  <c r="J2055" i="5"/>
  <c r="R2055" i="5"/>
  <c r="H2055" i="5"/>
  <c r="E2055" i="5"/>
  <c r="X2055" i="5"/>
  <c r="J2056" i="5"/>
  <c r="F2056" i="5"/>
  <c r="G2056" i="5"/>
  <c r="R2056" i="5"/>
  <c r="I2056" i="5"/>
  <c r="H2056" i="5"/>
  <c r="E2056" i="5"/>
  <c r="X2056" i="5"/>
  <c r="I2057" i="5"/>
  <c r="F2057" i="5"/>
  <c r="H2057" i="5"/>
  <c r="J2057" i="5"/>
  <c r="R2057" i="5"/>
  <c r="G2057" i="5"/>
  <c r="E2057" i="5"/>
  <c r="X2057" i="5"/>
  <c r="I2058" i="5"/>
  <c r="J2058" i="5"/>
  <c r="H2058" i="5"/>
  <c r="F2058" i="5"/>
  <c r="R2058" i="5"/>
  <c r="G2058" i="5"/>
  <c r="E2058" i="5"/>
  <c r="X2058" i="5"/>
  <c r="G2059" i="5"/>
  <c r="I2059" i="5"/>
  <c r="H2059" i="5"/>
  <c r="J2059" i="5"/>
  <c r="F2059" i="5"/>
  <c r="R2059" i="5"/>
  <c r="E2059" i="5"/>
  <c r="X2059" i="5"/>
  <c r="J2060" i="5"/>
  <c r="R2060" i="5"/>
  <c r="I2060" i="5"/>
  <c r="H2060" i="5"/>
  <c r="F2060" i="5"/>
  <c r="G2060" i="5"/>
  <c r="E2060" i="5"/>
  <c r="X2060" i="5"/>
  <c r="H2061" i="5"/>
  <c r="G2061" i="5"/>
  <c r="F2061" i="5"/>
  <c r="J2061" i="5"/>
  <c r="I2061" i="5"/>
  <c r="R2061" i="5"/>
  <c r="E2061" i="5"/>
  <c r="X2061" i="5"/>
  <c r="H2062" i="5"/>
  <c r="I2062" i="5"/>
  <c r="G2062" i="5"/>
  <c r="J2062" i="5"/>
  <c r="R2062" i="5"/>
  <c r="F2062" i="5"/>
  <c r="E2062" i="5"/>
  <c r="X2062" i="5"/>
  <c r="F2063" i="5"/>
  <c r="J2063" i="5"/>
  <c r="H2063" i="5"/>
  <c r="G2063" i="5"/>
  <c r="R2063" i="5"/>
  <c r="I2063" i="5"/>
  <c r="E2063" i="5"/>
  <c r="X2063" i="5"/>
  <c r="F2064" i="5"/>
  <c r="R2064" i="5"/>
  <c r="J2064" i="5"/>
  <c r="I2064" i="5"/>
  <c r="G2064" i="5"/>
  <c r="H2064" i="5"/>
  <c r="E2064" i="5"/>
  <c r="X2064" i="5"/>
  <c r="I2065" i="5"/>
  <c r="H2065" i="5"/>
  <c r="J2065" i="5"/>
  <c r="R2065" i="5"/>
  <c r="G2065" i="5"/>
  <c r="F2065" i="5"/>
  <c r="E2065" i="5"/>
  <c r="X2065" i="5"/>
  <c r="R2066" i="5"/>
  <c r="H2066" i="5"/>
  <c r="F2066" i="5"/>
  <c r="G2066" i="5"/>
  <c r="I2066" i="5"/>
  <c r="J2066" i="5"/>
  <c r="E2066" i="5"/>
  <c r="X2066" i="5"/>
  <c r="H2067" i="5"/>
  <c r="I2067" i="5"/>
  <c r="F2067" i="5"/>
  <c r="J2067" i="5"/>
  <c r="R2067" i="5"/>
  <c r="G2067" i="5"/>
  <c r="E2067" i="5"/>
  <c r="X2067" i="5"/>
  <c r="H2068" i="5"/>
  <c r="I2068" i="5"/>
  <c r="J2068" i="5"/>
  <c r="F2068" i="5"/>
  <c r="G2068" i="5"/>
  <c r="R2068" i="5"/>
  <c r="E2068" i="5"/>
  <c r="X2068" i="5"/>
  <c r="G2069" i="5"/>
  <c r="R2069" i="5"/>
  <c r="J2069" i="5"/>
  <c r="H2069" i="5"/>
  <c r="F2069" i="5"/>
  <c r="I2069" i="5"/>
  <c r="E2069" i="5"/>
  <c r="X2069" i="5"/>
  <c r="R2070" i="5"/>
  <c r="J2070" i="5"/>
  <c r="I2070" i="5"/>
  <c r="G2070" i="5"/>
  <c r="H2070" i="5"/>
  <c r="F2070" i="5"/>
  <c r="E2070" i="5"/>
  <c r="X2070" i="5"/>
  <c r="I2071" i="5"/>
  <c r="G2071" i="5"/>
  <c r="H2071" i="5"/>
  <c r="R2071" i="5"/>
  <c r="J2071" i="5"/>
  <c r="F2071" i="5"/>
  <c r="E2071" i="5"/>
  <c r="X2071" i="5"/>
  <c r="R2072" i="5"/>
  <c r="H2072" i="5"/>
  <c r="F2072" i="5"/>
  <c r="G2072" i="5"/>
  <c r="I2072" i="5"/>
  <c r="J2072" i="5"/>
  <c r="E2072" i="5"/>
  <c r="X2072" i="5"/>
  <c r="J2083" i="5"/>
  <c r="H2083" i="5"/>
  <c r="R2083" i="5"/>
  <c r="I2083" i="5"/>
  <c r="F2083" i="5"/>
  <c r="G2083" i="5"/>
  <c r="E2083" i="5"/>
  <c r="X2083" i="5"/>
  <c r="G2097" i="5"/>
  <c r="J2097" i="5"/>
  <c r="R2097" i="5"/>
  <c r="I2097" i="5"/>
  <c r="F2097" i="5"/>
  <c r="H2097" i="5"/>
  <c r="E2097" i="5"/>
  <c r="X2097" i="5"/>
  <c r="F2098" i="5"/>
  <c r="H2098" i="5"/>
  <c r="G2098" i="5"/>
  <c r="R2098" i="5"/>
  <c r="I2098" i="5"/>
  <c r="J2098" i="5"/>
  <c r="E2098" i="5"/>
  <c r="X2098" i="5"/>
  <c r="F2099" i="5"/>
  <c r="G2099" i="5"/>
  <c r="R2099" i="5"/>
  <c r="H2099" i="5"/>
  <c r="J2099" i="5"/>
  <c r="I2099" i="5"/>
  <c r="E2099" i="5"/>
  <c r="X2099" i="5"/>
  <c r="H2100" i="5"/>
  <c r="I2100" i="5"/>
  <c r="J2100" i="5"/>
  <c r="G2100" i="5"/>
  <c r="F2100" i="5"/>
  <c r="R2100" i="5"/>
  <c r="E2100" i="5"/>
  <c r="X2100" i="5"/>
  <c r="R2101" i="5"/>
  <c r="H2101" i="5"/>
  <c r="F2101" i="5"/>
  <c r="G2101" i="5"/>
  <c r="J2101" i="5"/>
  <c r="I2101" i="5"/>
  <c r="E2101" i="5"/>
  <c r="X2101" i="5"/>
  <c r="R2102" i="5"/>
  <c r="I2102" i="5"/>
  <c r="F2102" i="5"/>
  <c r="G2102" i="5"/>
  <c r="H2102" i="5"/>
  <c r="J2102" i="5"/>
  <c r="E2102" i="5"/>
  <c r="X2102" i="5"/>
  <c r="G2111" i="5"/>
  <c r="J2111" i="5"/>
  <c r="F2111" i="5"/>
  <c r="R2111" i="5"/>
  <c r="H2111" i="5"/>
  <c r="I2111" i="5"/>
  <c r="E2111" i="5"/>
  <c r="X2111" i="5"/>
  <c r="F2112" i="5"/>
  <c r="R2112" i="5"/>
  <c r="J2112" i="5"/>
  <c r="I2112" i="5"/>
  <c r="G2112" i="5"/>
  <c r="H2112" i="5"/>
  <c r="E2112" i="5"/>
  <c r="X2112" i="5"/>
  <c r="H2113" i="5"/>
  <c r="G2113" i="5"/>
  <c r="I2113" i="5"/>
  <c r="F2113" i="5"/>
  <c r="R2113" i="5"/>
  <c r="J2113" i="5"/>
  <c r="E2113" i="5"/>
  <c r="X2113" i="5"/>
  <c r="J2114" i="5"/>
  <c r="I2114" i="5"/>
  <c r="R2114" i="5"/>
  <c r="H2114" i="5"/>
  <c r="F2114" i="5"/>
  <c r="G2114" i="5"/>
  <c r="E2114" i="5"/>
  <c r="X2114" i="5"/>
  <c r="J2115" i="5"/>
  <c r="G2115" i="5"/>
  <c r="F2115" i="5"/>
  <c r="H2115" i="5"/>
  <c r="R2115" i="5"/>
  <c r="I2115" i="5"/>
  <c r="E2115" i="5"/>
  <c r="X2115" i="5"/>
  <c r="F2116" i="5"/>
  <c r="H2116" i="5"/>
  <c r="G2116" i="5"/>
  <c r="R2116" i="5"/>
  <c r="J2116" i="5"/>
  <c r="I2116" i="5"/>
  <c r="E2116" i="5"/>
  <c r="X2116" i="5"/>
  <c r="J2119" i="5"/>
  <c r="H2119" i="5"/>
  <c r="F2119" i="5"/>
  <c r="I2119" i="5"/>
  <c r="R2119" i="5"/>
  <c r="G2119" i="5"/>
  <c r="E2119" i="5"/>
  <c r="X2119" i="5"/>
  <c r="G2120" i="5"/>
  <c r="H2120" i="5"/>
  <c r="R2120" i="5"/>
  <c r="F2120" i="5"/>
  <c r="J2120" i="5"/>
  <c r="I2120" i="5"/>
  <c r="E2120" i="5"/>
  <c r="X2120" i="5"/>
  <c r="R2121" i="5"/>
  <c r="I2121" i="5"/>
  <c r="F2121" i="5"/>
  <c r="H2121" i="5"/>
  <c r="G2121" i="5"/>
  <c r="J2121" i="5"/>
  <c r="E2121" i="5"/>
  <c r="X2121" i="5"/>
  <c r="J2122" i="5"/>
  <c r="F2122" i="5"/>
  <c r="H2122" i="5"/>
  <c r="R2122" i="5"/>
  <c r="I2122" i="5"/>
  <c r="G2122" i="5"/>
  <c r="E2122" i="5"/>
  <c r="X2122" i="5"/>
  <c r="J2123" i="5"/>
  <c r="R2123" i="5"/>
  <c r="G2123" i="5"/>
  <c r="H2123" i="5"/>
  <c r="F2123" i="5"/>
  <c r="I2123" i="5"/>
  <c r="E2123" i="5"/>
  <c r="X2123" i="5"/>
  <c r="H2124" i="5"/>
  <c r="F2124" i="5"/>
  <c r="G2124" i="5"/>
  <c r="J2124" i="5"/>
  <c r="R2124" i="5"/>
  <c r="I2124" i="5"/>
  <c r="E2124" i="5"/>
  <c r="X2124" i="5"/>
  <c r="R2125" i="5"/>
  <c r="F2125" i="5"/>
  <c r="J2125" i="5"/>
  <c r="I2125" i="5"/>
  <c r="H2125" i="5"/>
  <c r="G2125" i="5"/>
  <c r="E2125" i="5"/>
  <c r="X2125" i="5"/>
  <c r="I2135" i="5"/>
  <c r="H2135" i="5"/>
  <c r="G2135" i="5"/>
  <c r="F2135" i="5"/>
  <c r="J2135" i="5"/>
  <c r="R2135" i="5"/>
  <c r="E2135" i="5"/>
  <c r="X2135" i="5"/>
  <c r="R2136" i="5"/>
  <c r="H2136" i="5"/>
  <c r="F2136" i="5"/>
  <c r="I2136" i="5"/>
  <c r="G2136" i="5"/>
  <c r="J2136" i="5"/>
  <c r="E2136" i="5"/>
  <c r="X2136" i="5"/>
  <c r="I2144" i="5"/>
  <c r="G2144" i="5"/>
  <c r="R2144" i="5"/>
  <c r="F2144" i="5"/>
  <c r="H2144" i="5"/>
  <c r="J2144" i="5"/>
  <c r="E2144" i="5"/>
  <c r="X2144" i="5"/>
  <c r="H2145" i="5"/>
  <c r="J2145" i="5"/>
  <c r="F2145" i="5"/>
  <c r="I2145" i="5"/>
  <c r="G2145" i="5"/>
  <c r="R2145" i="5"/>
  <c r="E2145" i="5"/>
  <c r="X2145" i="5"/>
  <c r="H2146" i="5"/>
  <c r="G2146" i="5"/>
  <c r="I2146" i="5"/>
  <c r="F2146" i="5"/>
  <c r="R2146" i="5"/>
  <c r="J2146" i="5"/>
  <c r="E2146" i="5"/>
  <c r="X2146" i="5"/>
  <c r="I2158" i="5"/>
  <c r="H2158" i="5"/>
  <c r="J2158" i="5"/>
  <c r="G2158" i="5"/>
  <c r="R2158" i="5"/>
  <c r="F2158" i="5"/>
  <c r="E2158" i="5"/>
  <c r="X2158" i="5"/>
  <c r="J2159" i="5"/>
  <c r="H2159" i="5"/>
  <c r="R2159" i="5"/>
  <c r="G2159" i="5"/>
  <c r="F2159" i="5"/>
  <c r="I2159" i="5"/>
  <c r="E2159" i="5"/>
  <c r="X2159" i="5"/>
  <c r="F2167" i="5"/>
  <c r="H2167" i="5"/>
  <c r="G2167" i="5"/>
  <c r="I2167" i="5"/>
  <c r="R2167" i="5"/>
  <c r="J2167" i="5"/>
  <c r="E2167" i="5"/>
  <c r="X2167" i="5"/>
  <c r="J2168" i="5"/>
  <c r="F2168" i="5"/>
  <c r="H2168" i="5"/>
  <c r="G2168" i="5"/>
  <c r="R2168" i="5"/>
  <c r="I2168" i="5"/>
  <c r="E2168" i="5"/>
  <c r="X2168" i="5"/>
  <c r="I2169" i="5"/>
  <c r="J2169" i="5"/>
  <c r="F2169" i="5"/>
  <c r="R2169" i="5"/>
  <c r="G2169" i="5"/>
  <c r="H2169" i="5"/>
  <c r="E2169" i="5"/>
  <c r="X2169" i="5"/>
  <c r="J2170" i="5"/>
  <c r="R2170" i="5"/>
  <c r="H2170" i="5"/>
  <c r="G2170" i="5"/>
  <c r="I2170" i="5"/>
  <c r="F2170" i="5"/>
  <c r="E2170" i="5"/>
  <c r="X2170" i="5"/>
  <c r="R2171" i="5"/>
  <c r="F2171" i="5"/>
  <c r="H2171" i="5"/>
  <c r="I2171" i="5"/>
  <c r="G2171" i="5"/>
  <c r="J2171" i="5"/>
  <c r="E2171" i="5"/>
  <c r="X2171" i="5"/>
  <c r="F2172" i="5"/>
  <c r="G2172" i="5"/>
  <c r="R2172" i="5"/>
  <c r="J2172" i="5"/>
  <c r="H2172" i="5"/>
  <c r="I2172" i="5"/>
  <c r="E2172" i="5"/>
  <c r="X2172" i="5"/>
  <c r="R2173" i="5"/>
  <c r="G2173" i="5"/>
  <c r="I2173" i="5"/>
  <c r="F2173" i="5"/>
  <c r="J2173" i="5"/>
  <c r="H2173" i="5"/>
  <c r="E2173" i="5"/>
  <c r="X2173" i="5"/>
  <c r="G2174" i="5"/>
  <c r="I2174" i="5"/>
  <c r="F2174" i="5"/>
  <c r="R2174" i="5"/>
  <c r="J2174" i="5"/>
  <c r="H2174" i="5"/>
  <c r="E2174" i="5"/>
  <c r="X2174" i="5"/>
  <c r="R2175" i="5"/>
  <c r="H2175" i="5"/>
  <c r="F2175" i="5"/>
  <c r="G2175" i="5"/>
  <c r="J2175" i="5"/>
  <c r="I2175" i="5"/>
  <c r="E2175" i="5"/>
  <c r="X2175" i="5"/>
  <c r="H2176" i="5"/>
  <c r="F2176" i="5"/>
  <c r="J2176" i="5"/>
  <c r="I2176" i="5"/>
  <c r="G2176" i="5"/>
  <c r="R2176" i="5"/>
  <c r="E2176" i="5"/>
  <c r="X2176" i="5"/>
  <c r="H2177" i="5"/>
  <c r="R2177" i="5"/>
  <c r="F2177" i="5"/>
  <c r="I2177" i="5"/>
  <c r="J2177" i="5"/>
  <c r="G2177" i="5"/>
  <c r="E2177" i="5"/>
  <c r="X2177" i="5"/>
  <c r="J2186" i="5"/>
  <c r="G2186" i="5"/>
  <c r="F2186" i="5"/>
  <c r="H2186" i="5"/>
  <c r="R2186" i="5"/>
  <c r="E2186" i="5"/>
  <c r="X2186" i="5"/>
  <c r="I2186" i="5"/>
  <c r="R2235" i="5"/>
  <c r="H2235" i="5"/>
  <c r="G2235" i="5"/>
  <c r="J2235" i="5"/>
  <c r="I2235" i="5"/>
  <c r="F2235" i="5"/>
  <c r="E2235" i="5"/>
  <c r="X2235" i="5"/>
  <c r="G2236" i="5"/>
  <c r="H2236" i="5"/>
  <c r="R2236" i="5"/>
  <c r="J2236" i="5"/>
  <c r="I2236" i="5"/>
  <c r="E2236" i="5"/>
  <c r="X2236" i="5"/>
  <c r="F2236" i="5"/>
  <c r="J2237" i="5"/>
  <c r="E2237" i="5"/>
  <c r="X2237" i="5"/>
  <c r="H2237" i="5"/>
  <c r="F2237" i="5"/>
  <c r="I2237" i="5"/>
  <c r="R2237" i="5"/>
  <c r="G2237" i="5"/>
  <c r="J2250" i="5"/>
  <c r="I2250" i="5"/>
  <c r="E2250" i="5"/>
  <c r="X2250" i="5"/>
  <c r="F2250" i="5"/>
  <c r="R2250" i="5"/>
  <c r="H2250" i="5"/>
  <c r="G2250" i="5"/>
  <c r="E2252" i="5"/>
  <c r="X2252" i="5"/>
  <c r="H2252" i="5"/>
  <c r="J2252" i="5"/>
  <c r="F2252" i="5"/>
  <c r="G2252" i="5"/>
  <c r="I2252" i="5"/>
  <c r="R2252" i="5"/>
  <c r="G2281" i="5"/>
  <c r="I2281" i="5"/>
  <c r="E2281" i="5"/>
  <c r="X2281" i="5"/>
  <c r="F2281" i="5"/>
  <c r="R2281" i="5"/>
  <c r="J2281" i="5"/>
  <c r="H2281" i="5"/>
  <c r="H2283" i="5"/>
  <c r="E2283" i="5"/>
  <c r="X2283" i="5"/>
  <c r="G2283" i="5"/>
  <c r="F2283" i="5"/>
  <c r="R2283" i="5"/>
  <c r="J2283" i="5"/>
  <c r="I2283" i="5"/>
  <c r="F2285" i="5"/>
  <c r="E2285" i="5"/>
  <c r="X2285" i="5"/>
  <c r="H2285" i="5"/>
  <c r="I2285" i="5"/>
  <c r="G2285" i="5"/>
  <c r="R2285" i="5"/>
  <c r="J2285" i="5"/>
  <c r="J2300" i="5"/>
  <c r="F2300" i="5"/>
  <c r="G2300" i="5"/>
  <c r="E2300" i="5"/>
  <c r="X2300" i="5"/>
  <c r="H2300" i="5"/>
  <c r="I2300" i="5"/>
  <c r="R2300" i="5"/>
  <c r="G2304" i="5"/>
  <c r="E2304" i="5"/>
  <c r="X2304" i="5"/>
  <c r="F2304" i="5"/>
  <c r="H2304" i="5"/>
  <c r="I2304" i="5"/>
  <c r="J2304" i="5"/>
  <c r="R2304" i="5"/>
  <c r="E2315" i="5"/>
  <c r="X2315" i="5"/>
  <c r="J2315" i="5"/>
  <c r="G2315" i="5"/>
  <c r="R2315" i="5"/>
  <c r="F2315" i="5"/>
  <c r="I2315" i="5"/>
  <c r="H2315" i="5"/>
  <c r="J2317" i="5"/>
  <c r="R2317" i="5"/>
  <c r="E2317" i="5"/>
  <c r="X2317" i="5"/>
  <c r="G2317" i="5"/>
  <c r="I2317" i="5"/>
  <c r="H2317" i="5"/>
  <c r="F2317" i="5"/>
  <c r="E2319" i="5"/>
  <c r="X2319" i="5"/>
  <c r="G2319" i="5"/>
  <c r="J2319" i="5"/>
  <c r="I2319" i="5"/>
  <c r="R2319" i="5"/>
  <c r="H2319" i="5"/>
  <c r="F2319" i="5"/>
  <c r="R2322" i="5"/>
  <c r="I2322" i="5"/>
  <c r="G2322" i="5"/>
  <c r="H2322" i="5"/>
  <c r="J2322" i="5"/>
  <c r="F2322" i="5"/>
  <c r="E2322" i="5"/>
  <c r="X2322" i="5"/>
  <c r="E2187" i="5"/>
  <c r="X2187" i="5"/>
  <c r="I2187" i="5"/>
  <c r="R2187" i="5"/>
  <c r="G2187" i="5"/>
  <c r="F2187" i="5"/>
  <c r="H2187" i="5"/>
  <c r="J2187" i="5"/>
  <c r="F2188" i="5"/>
  <c r="I2188" i="5"/>
  <c r="G2188" i="5"/>
  <c r="J2188" i="5"/>
  <c r="R2188" i="5"/>
  <c r="E2188" i="5"/>
  <c r="X2188" i="5"/>
  <c r="H2188" i="5"/>
  <c r="R2221" i="5"/>
  <c r="J2221" i="5"/>
  <c r="H2221" i="5"/>
  <c r="I2221" i="5"/>
  <c r="E2221" i="5"/>
  <c r="X2221" i="5"/>
  <c r="F2221" i="5"/>
  <c r="G2221" i="5"/>
  <c r="R2234" i="5"/>
  <c r="F2234" i="5"/>
  <c r="G2234" i="5"/>
  <c r="I2234" i="5"/>
  <c r="E2234" i="5"/>
  <c r="X2234" i="5"/>
  <c r="J2234" i="5"/>
  <c r="H2234" i="5"/>
  <c r="G2239" i="5"/>
  <c r="I2239" i="5"/>
  <c r="F2239" i="5"/>
  <c r="E2239" i="5"/>
  <c r="X2239" i="5"/>
  <c r="R2239" i="5"/>
  <c r="J2239" i="5"/>
  <c r="H2239" i="5"/>
  <c r="E2248" i="5"/>
  <c r="X2248" i="5"/>
  <c r="H2248" i="5"/>
  <c r="F2248" i="5"/>
  <c r="I2248" i="5"/>
  <c r="G2248" i="5"/>
  <c r="J2248" i="5"/>
  <c r="R2248" i="5"/>
  <c r="J2249" i="5"/>
  <c r="G2249" i="5"/>
  <c r="I2249" i="5"/>
  <c r="F2249" i="5"/>
  <c r="R2249" i="5"/>
  <c r="E2249" i="5"/>
  <c r="X2249" i="5"/>
  <c r="H2249" i="5"/>
  <c r="I2251" i="5"/>
  <c r="E2251" i="5"/>
  <c r="X2251" i="5"/>
  <c r="G2251" i="5"/>
  <c r="R2251" i="5"/>
  <c r="H2251" i="5"/>
  <c r="J2251" i="5"/>
  <c r="F2251" i="5"/>
  <c r="H2280" i="5"/>
  <c r="J2280" i="5"/>
  <c r="E2280" i="5"/>
  <c r="X2280" i="5"/>
  <c r="R2280" i="5"/>
  <c r="F2280" i="5"/>
  <c r="I2280" i="5"/>
  <c r="G2280" i="5"/>
  <c r="H2282" i="5"/>
  <c r="G2282" i="5"/>
  <c r="I2282" i="5"/>
  <c r="J2282" i="5"/>
  <c r="F2282" i="5"/>
  <c r="R2282" i="5"/>
  <c r="E2282" i="5"/>
  <c r="X2282" i="5"/>
  <c r="J2284" i="5"/>
  <c r="E2284" i="5"/>
  <c r="X2284" i="5"/>
  <c r="G2284" i="5"/>
  <c r="F2284" i="5"/>
  <c r="H2284" i="5"/>
  <c r="R2284" i="5"/>
  <c r="I2284" i="5"/>
  <c r="R2294" i="5"/>
  <c r="E2294" i="5"/>
  <c r="X2294" i="5"/>
  <c r="H2294" i="5"/>
  <c r="J2294" i="5"/>
  <c r="F2294" i="5"/>
  <c r="I2294" i="5"/>
  <c r="G2294" i="5"/>
  <c r="R2299" i="5"/>
  <c r="I2299" i="5"/>
  <c r="F2299" i="5"/>
  <c r="H2299" i="5"/>
  <c r="J2299" i="5"/>
  <c r="G2299" i="5"/>
  <c r="E2299" i="5"/>
  <c r="X2299" i="5"/>
  <c r="F2303" i="5"/>
  <c r="I2303" i="5"/>
  <c r="G2303" i="5"/>
  <c r="R2303" i="5"/>
  <c r="J2303" i="5"/>
  <c r="H2303" i="5"/>
  <c r="E2303" i="5"/>
  <c r="X2303" i="5"/>
  <c r="H2316" i="5"/>
  <c r="R2316" i="5"/>
  <c r="G2316" i="5"/>
  <c r="E2316" i="5"/>
  <c r="X2316" i="5"/>
  <c r="I2316" i="5"/>
  <c r="F2316" i="5"/>
  <c r="J2316" i="5"/>
  <c r="J2321" i="5"/>
  <c r="E2321" i="5"/>
  <c r="X2321" i="5"/>
  <c r="H2321" i="5"/>
  <c r="I2321" i="5"/>
  <c r="F2321" i="5"/>
  <c r="G2321" i="5"/>
  <c r="R2321" i="5"/>
  <c r="G2323" i="5"/>
  <c r="I2323" i="5"/>
  <c r="E2323" i="5"/>
  <c r="X2323" i="5"/>
  <c r="F2323" i="5"/>
  <c r="H2323" i="5"/>
  <c r="J2323" i="5"/>
  <c r="R2323" i="5"/>
  <c r="R499" i="5"/>
  <c r="G499" i="5"/>
  <c r="E499" i="5"/>
  <c r="X499" i="5"/>
  <c r="F499" i="5"/>
  <c r="I499" i="5"/>
  <c r="J499" i="5"/>
  <c r="H499" i="5"/>
  <c r="F600" i="5"/>
  <c r="J600" i="5"/>
  <c r="R600" i="5"/>
  <c r="I600" i="5"/>
  <c r="G600" i="5"/>
  <c r="E600" i="5"/>
  <c r="X600" i="5"/>
  <c r="H600" i="5"/>
  <c r="J601" i="5"/>
  <c r="R601" i="5"/>
  <c r="H601" i="5"/>
  <c r="I601" i="5"/>
  <c r="G601" i="5"/>
  <c r="F601" i="5"/>
  <c r="E601" i="5"/>
  <c r="X601" i="5"/>
  <c r="E602" i="5"/>
  <c r="X602" i="5"/>
  <c r="G602" i="5"/>
  <c r="H602" i="5"/>
  <c r="F602" i="5"/>
  <c r="J602" i="5"/>
  <c r="I602" i="5"/>
  <c r="R602" i="5"/>
  <c r="R603" i="5"/>
  <c r="F603" i="5"/>
  <c r="H603" i="5"/>
  <c r="G603" i="5"/>
  <c r="J603" i="5"/>
  <c r="I603" i="5"/>
  <c r="E603" i="5"/>
  <c r="X603" i="5"/>
  <c r="H604" i="5"/>
  <c r="I604" i="5"/>
  <c r="R604" i="5"/>
  <c r="J604" i="5"/>
  <c r="G604" i="5"/>
  <c r="F604" i="5"/>
  <c r="E604" i="5"/>
  <c r="X604" i="5"/>
  <c r="F605" i="5"/>
  <c r="R605" i="5"/>
  <c r="H605" i="5"/>
  <c r="G605" i="5"/>
  <c r="E605" i="5"/>
  <c r="X605" i="5"/>
  <c r="J605" i="5"/>
  <c r="I605" i="5"/>
  <c r="E606" i="5"/>
  <c r="X606" i="5"/>
  <c r="J606" i="5"/>
  <c r="H606" i="5"/>
  <c r="I606" i="5"/>
  <c r="R606" i="5"/>
  <c r="F606" i="5"/>
  <c r="G606" i="5"/>
  <c r="I607" i="5"/>
  <c r="J607" i="5"/>
  <c r="F607" i="5"/>
  <c r="E607" i="5"/>
  <c r="X607" i="5"/>
  <c r="R607" i="5"/>
  <c r="H607" i="5"/>
  <c r="G607" i="5"/>
  <c r="E608" i="5"/>
  <c r="X608" i="5"/>
  <c r="F608" i="5"/>
  <c r="G608" i="5"/>
  <c r="H608" i="5"/>
  <c r="J608" i="5"/>
  <c r="I608" i="5"/>
  <c r="R608" i="5"/>
  <c r="I609" i="5"/>
  <c r="H609" i="5"/>
  <c r="G609" i="5"/>
  <c r="E609" i="5"/>
  <c r="X609" i="5"/>
  <c r="J609" i="5"/>
  <c r="R609" i="5"/>
  <c r="F609" i="5"/>
  <c r="H610" i="5"/>
  <c r="R610" i="5"/>
  <c r="F610" i="5"/>
  <c r="I610" i="5"/>
  <c r="E610" i="5"/>
  <c r="X610" i="5"/>
  <c r="G610" i="5"/>
  <c r="J610" i="5"/>
  <c r="I611" i="5"/>
  <c r="J611" i="5"/>
  <c r="F611" i="5"/>
  <c r="G611" i="5"/>
  <c r="E611" i="5"/>
  <c r="X611" i="5"/>
  <c r="R611" i="5"/>
  <c r="H611" i="5"/>
  <c r="E612" i="5"/>
  <c r="X612" i="5"/>
  <c r="I612" i="5"/>
  <c r="R612" i="5"/>
  <c r="J612" i="5"/>
  <c r="F612" i="5"/>
  <c r="G612" i="5"/>
  <c r="H612" i="5"/>
  <c r="F613" i="5"/>
  <c r="E613" i="5"/>
  <c r="X613" i="5"/>
  <c r="R613" i="5"/>
  <c r="J613" i="5"/>
  <c r="G613" i="5"/>
  <c r="H613" i="5"/>
  <c r="I613" i="5"/>
  <c r="I614" i="5"/>
  <c r="G614" i="5"/>
  <c r="H614" i="5"/>
  <c r="R614" i="5"/>
  <c r="F614" i="5"/>
  <c r="E614" i="5"/>
  <c r="X614" i="5"/>
  <c r="J614" i="5"/>
  <c r="J615" i="5"/>
  <c r="G615" i="5"/>
  <c r="F615" i="5"/>
  <c r="I615" i="5"/>
  <c r="H615" i="5"/>
  <c r="R615" i="5"/>
  <c r="E615" i="5"/>
  <c r="X615" i="5"/>
  <c r="G616" i="5"/>
  <c r="J616" i="5"/>
  <c r="I616" i="5"/>
  <c r="H616" i="5"/>
  <c r="F616" i="5"/>
  <c r="R616" i="5"/>
  <c r="E616" i="5"/>
  <c r="X616" i="5"/>
  <c r="G617" i="5"/>
  <c r="I617" i="5"/>
  <c r="R617" i="5"/>
  <c r="J617" i="5"/>
  <c r="H617" i="5"/>
  <c r="F617" i="5"/>
  <c r="E617" i="5"/>
  <c r="X617" i="5"/>
  <c r="F618" i="5"/>
  <c r="E618" i="5"/>
  <c r="X618" i="5"/>
  <c r="H618" i="5"/>
  <c r="G618" i="5"/>
  <c r="R618" i="5"/>
  <c r="J618" i="5"/>
  <c r="I618" i="5"/>
  <c r="J619" i="5"/>
  <c r="R619" i="5"/>
  <c r="F619" i="5"/>
  <c r="G619" i="5"/>
  <c r="E619" i="5"/>
  <c r="X619" i="5"/>
  <c r="H619" i="5"/>
  <c r="I619" i="5"/>
  <c r="I620" i="5"/>
  <c r="G620" i="5"/>
  <c r="E620" i="5"/>
  <c r="X620" i="5"/>
  <c r="R620" i="5"/>
  <c r="H620" i="5"/>
  <c r="J620" i="5"/>
  <c r="F620" i="5"/>
  <c r="R621" i="5"/>
  <c r="H621" i="5"/>
  <c r="G621" i="5"/>
  <c r="F621" i="5"/>
  <c r="J621" i="5"/>
  <c r="E621" i="5"/>
  <c r="X621" i="5"/>
  <c r="I621" i="5"/>
  <c r="F622" i="5"/>
  <c r="J622" i="5"/>
  <c r="H622" i="5"/>
  <c r="G622" i="5"/>
  <c r="R622" i="5"/>
  <c r="E622" i="5"/>
  <c r="X622" i="5"/>
  <c r="I622" i="5"/>
  <c r="H623" i="5"/>
  <c r="G623" i="5"/>
  <c r="I623" i="5"/>
  <c r="F623" i="5"/>
  <c r="E623" i="5"/>
  <c r="X623" i="5"/>
  <c r="J623" i="5"/>
  <c r="R623" i="5"/>
  <c r="J624" i="5"/>
  <c r="E624" i="5"/>
  <c r="X624" i="5"/>
  <c r="R624" i="5"/>
  <c r="H624" i="5"/>
  <c r="G624" i="5"/>
  <c r="F624" i="5"/>
  <c r="I624" i="5"/>
  <c r="F625" i="5"/>
  <c r="R625" i="5"/>
  <c r="G625" i="5"/>
  <c r="H625" i="5"/>
  <c r="J625" i="5"/>
  <c r="I625" i="5"/>
  <c r="E625" i="5"/>
  <c r="X625" i="5"/>
  <c r="J626" i="5"/>
  <c r="R626" i="5"/>
  <c r="E626" i="5"/>
  <c r="X626" i="5"/>
  <c r="H626" i="5"/>
  <c r="G626" i="5"/>
  <c r="I626" i="5"/>
  <c r="F626" i="5"/>
  <c r="H627" i="5"/>
  <c r="F627" i="5"/>
  <c r="G627" i="5"/>
  <c r="R627" i="5"/>
  <c r="J627" i="5"/>
  <c r="I627" i="5"/>
  <c r="E627" i="5"/>
  <c r="X627" i="5"/>
  <c r="G628" i="5"/>
  <c r="R628" i="5"/>
  <c r="I628" i="5"/>
  <c r="H628" i="5"/>
  <c r="F628" i="5"/>
  <c r="J628" i="5"/>
  <c r="E628" i="5"/>
  <c r="X628" i="5"/>
  <c r="E629" i="5"/>
  <c r="X629" i="5"/>
  <c r="G629" i="5"/>
  <c r="F629" i="5"/>
  <c r="H629" i="5"/>
  <c r="R629" i="5"/>
  <c r="J629" i="5"/>
  <c r="I629" i="5"/>
  <c r="I630" i="5"/>
  <c r="G630" i="5"/>
  <c r="R630" i="5"/>
  <c r="J630" i="5"/>
  <c r="E630" i="5"/>
  <c r="X630" i="5"/>
  <c r="H630" i="5"/>
  <c r="F630" i="5"/>
  <c r="G631" i="5"/>
  <c r="E631" i="5"/>
  <c r="X631" i="5"/>
  <c r="H631" i="5"/>
  <c r="I631" i="5"/>
  <c r="F631" i="5"/>
  <c r="J631" i="5"/>
  <c r="R631" i="5"/>
  <c r="I632" i="5"/>
  <c r="J632" i="5"/>
  <c r="H632" i="5"/>
  <c r="G632" i="5"/>
  <c r="R632" i="5"/>
  <c r="F632" i="5"/>
  <c r="E632" i="5"/>
  <c r="X632" i="5"/>
  <c r="H634" i="5"/>
  <c r="R634" i="5"/>
  <c r="J634" i="5"/>
  <c r="E634" i="5"/>
  <c r="X634" i="5"/>
  <c r="F634" i="5"/>
  <c r="I634" i="5"/>
  <c r="G634" i="5"/>
  <c r="E635" i="5"/>
  <c r="X635" i="5"/>
  <c r="I635" i="5"/>
  <c r="F635" i="5"/>
  <c r="R635" i="5"/>
  <c r="G635" i="5"/>
  <c r="J635" i="5"/>
  <c r="H635" i="5"/>
  <c r="I636" i="5"/>
  <c r="H636" i="5"/>
  <c r="R636" i="5"/>
  <c r="E636" i="5"/>
  <c r="X636" i="5"/>
  <c r="G636" i="5"/>
  <c r="F636" i="5"/>
  <c r="J636" i="5"/>
  <c r="F637" i="5"/>
  <c r="E637" i="5"/>
  <c r="X637" i="5"/>
  <c r="H637" i="5"/>
  <c r="R637" i="5"/>
  <c r="G637" i="5"/>
  <c r="J637" i="5"/>
  <c r="I637" i="5"/>
  <c r="E638" i="5"/>
  <c r="X638" i="5"/>
  <c r="G638" i="5"/>
  <c r="I638" i="5"/>
  <c r="H638" i="5"/>
  <c r="F638" i="5"/>
  <c r="J638" i="5"/>
  <c r="R638" i="5"/>
  <c r="E639" i="5"/>
  <c r="X639" i="5"/>
  <c r="F639" i="5"/>
  <c r="J639" i="5"/>
  <c r="G639" i="5"/>
  <c r="I639" i="5"/>
  <c r="R639" i="5"/>
  <c r="H639" i="5"/>
  <c r="F640" i="5"/>
  <c r="J640" i="5"/>
  <c r="G640" i="5"/>
  <c r="H640" i="5"/>
  <c r="I640" i="5"/>
  <c r="R640" i="5"/>
  <c r="E640" i="5"/>
  <c r="X640" i="5"/>
  <c r="H641" i="5"/>
  <c r="G641" i="5"/>
  <c r="J641" i="5"/>
  <c r="I641" i="5"/>
  <c r="F641" i="5"/>
  <c r="R641" i="5"/>
  <c r="E641" i="5"/>
  <c r="X641" i="5"/>
  <c r="J642" i="5"/>
  <c r="G642" i="5"/>
  <c r="E642" i="5"/>
  <c r="X642" i="5"/>
  <c r="I642" i="5"/>
  <c r="F642" i="5"/>
  <c r="H642" i="5"/>
  <c r="R642" i="5"/>
  <c r="H643" i="5"/>
  <c r="G643" i="5"/>
  <c r="R643" i="5"/>
  <c r="I643" i="5"/>
  <c r="F643" i="5"/>
  <c r="J643" i="5"/>
  <c r="E643" i="5"/>
  <c r="X643" i="5"/>
  <c r="R644" i="5"/>
  <c r="G644" i="5"/>
  <c r="F644" i="5"/>
  <c r="E644" i="5"/>
  <c r="X644" i="5"/>
  <c r="J644" i="5"/>
  <c r="I644" i="5"/>
  <c r="H644" i="5"/>
  <c r="F645" i="5"/>
  <c r="E645" i="5"/>
  <c r="X645" i="5"/>
  <c r="J645" i="5"/>
  <c r="G645" i="5"/>
  <c r="I645" i="5"/>
  <c r="R645" i="5"/>
  <c r="H645" i="5"/>
  <c r="G646" i="5"/>
  <c r="H646" i="5"/>
  <c r="F646" i="5"/>
  <c r="J646" i="5"/>
  <c r="I646" i="5"/>
  <c r="R646" i="5"/>
  <c r="E646" i="5"/>
  <c r="X646" i="5"/>
  <c r="I647" i="5"/>
  <c r="G647" i="5"/>
  <c r="H647" i="5"/>
  <c r="F647" i="5"/>
  <c r="J647" i="5"/>
  <c r="R647" i="5"/>
  <c r="E647" i="5"/>
  <c r="X647" i="5"/>
  <c r="I648" i="5"/>
  <c r="G648" i="5"/>
  <c r="E648" i="5"/>
  <c r="X648" i="5"/>
  <c r="H648" i="5"/>
  <c r="F648" i="5"/>
  <c r="J648" i="5"/>
  <c r="R648" i="5"/>
  <c r="E649" i="5"/>
  <c r="X649" i="5"/>
  <c r="J649" i="5"/>
  <c r="I649" i="5"/>
  <c r="H649" i="5"/>
  <c r="F649" i="5"/>
  <c r="R649" i="5"/>
  <c r="G649" i="5"/>
  <c r="F650" i="5"/>
  <c r="H650" i="5"/>
  <c r="J650" i="5"/>
  <c r="E650" i="5"/>
  <c r="X650" i="5"/>
  <c r="G650" i="5"/>
  <c r="I650" i="5"/>
  <c r="R650" i="5"/>
  <c r="J651" i="5"/>
  <c r="I651" i="5"/>
  <c r="E651" i="5"/>
  <c r="X651" i="5"/>
  <c r="F651" i="5"/>
  <c r="G651" i="5"/>
  <c r="R651" i="5"/>
  <c r="H651" i="5"/>
  <c r="R652" i="5"/>
  <c r="G652" i="5"/>
  <c r="H652" i="5"/>
  <c r="J652" i="5"/>
  <c r="F652" i="5"/>
  <c r="I652" i="5"/>
  <c r="E652" i="5"/>
  <c r="X652" i="5"/>
  <c r="J653" i="5"/>
  <c r="G653" i="5"/>
  <c r="F653" i="5"/>
  <c r="I653" i="5"/>
  <c r="R653" i="5"/>
  <c r="H653" i="5"/>
  <c r="E653" i="5"/>
  <c r="X653" i="5"/>
  <c r="E654" i="5"/>
  <c r="X654" i="5"/>
  <c r="F654" i="5"/>
  <c r="G654" i="5"/>
  <c r="H654" i="5"/>
  <c r="R654" i="5"/>
  <c r="J654" i="5"/>
  <c r="I654" i="5"/>
  <c r="R655" i="5"/>
  <c r="G655" i="5"/>
  <c r="I655" i="5"/>
  <c r="H655" i="5"/>
  <c r="F655" i="5"/>
  <c r="E655" i="5"/>
  <c r="X655" i="5"/>
  <c r="J655" i="5"/>
  <c r="G656" i="5"/>
  <c r="R656" i="5"/>
  <c r="F656" i="5"/>
  <c r="I656" i="5"/>
  <c r="H656" i="5"/>
  <c r="E656" i="5"/>
  <c r="X656" i="5"/>
  <c r="J656" i="5"/>
  <c r="J657" i="5"/>
  <c r="R657" i="5"/>
  <c r="H657" i="5"/>
  <c r="I657" i="5"/>
  <c r="G657" i="5"/>
  <c r="F657" i="5"/>
  <c r="E657" i="5"/>
  <c r="X657" i="5"/>
  <c r="R658" i="5"/>
  <c r="J658" i="5"/>
  <c r="F658" i="5"/>
  <c r="I658" i="5"/>
  <c r="H658" i="5"/>
  <c r="E658" i="5"/>
  <c r="X658" i="5"/>
  <c r="G658" i="5"/>
  <c r="H659" i="5"/>
  <c r="J659" i="5"/>
  <c r="F659" i="5"/>
  <c r="R659" i="5"/>
  <c r="E659" i="5"/>
  <c r="X659" i="5"/>
  <c r="I659" i="5"/>
  <c r="G659" i="5"/>
  <c r="G660" i="5"/>
  <c r="F660" i="5"/>
  <c r="E660" i="5"/>
  <c r="X660" i="5"/>
  <c r="J660" i="5"/>
  <c r="R660" i="5"/>
  <c r="I660" i="5"/>
  <c r="H660" i="5"/>
  <c r="R661" i="5"/>
  <c r="I661" i="5"/>
  <c r="H661" i="5"/>
  <c r="E661" i="5"/>
  <c r="X661" i="5"/>
  <c r="J661" i="5"/>
  <c r="F661" i="5"/>
  <c r="G661" i="5"/>
  <c r="I662" i="5"/>
  <c r="E662" i="5"/>
  <c r="X662" i="5"/>
  <c r="R662" i="5"/>
  <c r="F662" i="5"/>
  <c r="J662" i="5"/>
  <c r="H662" i="5"/>
  <c r="G662" i="5"/>
  <c r="H663" i="5"/>
  <c r="G663" i="5"/>
  <c r="J663" i="5"/>
  <c r="R663" i="5"/>
  <c r="I663" i="5"/>
  <c r="E663" i="5"/>
  <c r="X663" i="5"/>
  <c r="F663" i="5"/>
  <c r="F664" i="5"/>
  <c r="G664" i="5"/>
  <c r="H664" i="5"/>
  <c r="J664" i="5"/>
  <c r="R664" i="5"/>
  <c r="I664" i="5"/>
  <c r="E664" i="5"/>
  <c r="X664" i="5"/>
  <c r="H665" i="5"/>
  <c r="G665" i="5"/>
  <c r="R665" i="5"/>
  <c r="E665" i="5"/>
  <c r="X665" i="5"/>
  <c r="J665" i="5"/>
  <c r="I665" i="5"/>
  <c r="F665" i="5"/>
  <c r="E666" i="5"/>
  <c r="X666" i="5"/>
  <c r="J666" i="5"/>
  <c r="G666" i="5"/>
  <c r="F666" i="5"/>
  <c r="H666" i="5"/>
  <c r="R666" i="5"/>
  <c r="I666" i="5"/>
  <c r="F667" i="5"/>
  <c r="G667" i="5"/>
  <c r="H667" i="5"/>
  <c r="J667" i="5"/>
  <c r="R667" i="5"/>
  <c r="I667" i="5"/>
  <c r="E667" i="5"/>
  <c r="X667" i="5"/>
  <c r="G668" i="5"/>
  <c r="H668" i="5"/>
  <c r="E668" i="5"/>
  <c r="X668" i="5"/>
  <c r="R668" i="5"/>
  <c r="F668" i="5"/>
  <c r="J668" i="5"/>
  <c r="I668" i="5"/>
  <c r="G669" i="5"/>
  <c r="E669" i="5"/>
  <c r="X669" i="5"/>
  <c r="H669" i="5"/>
  <c r="R669" i="5"/>
  <c r="J669" i="5"/>
  <c r="I669" i="5"/>
  <c r="F669" i="5"/>
  <c r="J671" i="5"/>
  <c r="E671" i="5"/>
  <c r="X671" i="5"/>
  <c r="R671" i="5"/>
  <c r="H671" i="5"/>
  <c r="G671" i="5"/>
  <c r="I671" i="5"/>
  <c r="F671" i="5"/>
  <c r="E672" i="5"/>
  <c r="X672" i="5"/>
  <c r="J672" i="5"/>
  <c r="I672" i="5"/>
  <c r="G672" i="5"/>
  <c r="F672" i="5"/>
  <c r="R672" i="5"/>
  <c r="H672" i="5"/>
  <c r="G674" i="5"/>
  <c r="I674" i="5"/>
  <c r="J674" i="5"/>
  <c r="F674" i="5"/>
  <c r="H674" i="5"/>
  <c r="R674" i="5"/>
  <c r="E674" i="5"/>
  <c r="X674" i="5"/>
  <c r="E675" i="5"/>
  <c r="X675" i="5"/>
  <c r="J675" i="5"/>
  <c r="F675" i="5"/>
  <c r="I675" i="5"/>
  <c r="R675" i="5"/>
  <c r="H675" i="5"/>
  <c r="G675" i="5"/>
  <c r="G676" i="5"/>
  <c r="J676" i="5"/>
  <c r="R676" i="5"/>
  <c r="F676" i="5"/>
  <c r="H676" i="5"/>
  <c r="I676" i="5"/>
  <c r="E676" i="5"/>
  <c r="X676" i="5"/>
  <c r="E677" i="5"/>
  <c r="X677" i="5"/>
  <c r="G677" i="5"/>
  <c r="J677" i="5"/>
  <c r="H677" i="5"/>
  <c r="R677" i="5"/>
  <c r="I677" i="5"/>
  <c r="F677" i="5"/>
  <c r="G678" i="5"/>
  <c r="E678" i="5"/>
  <c r="X678" i="5"/>
  <c r="F678" i="5"/>
  <c r="R678" i="5"/>
  <c r="I678" i="5"/>
  <c r="J678" i="5"/>
  <c r="H678" i="5"/>
  <c r="H679" i="5"/>
  <c r="J679" i="5"/>
  <c r="E679" i="5"/>
  <c r="X679" i="5"/>
  <c r="R679" i="5"/>
  <c r="F679" i="5"/>
  <c r="G679" i="5"/>
  <c r="I679" i="5"/>
  <c r="R680" i="5"/>
  <c r="G680" i="5"/>
  <c r="E680" i="5"/>
  <c r="X680" i="5"/>
  <c r="H680" i="5"/>
  <c r="J680" i="5"/>
  <c r="F680" i="5"/>
  <c r="I680" i="5"/>
  <c r="H681" i="5"/>
  <c r="R681" i="5"/>
  <c r="I681" i="5"/>
  <c r="F681" i="5"/>
  <c r="J681" i="5"/>
  <c r="E681" i="5"/>
  <c r="X681" i="5"/>
  <c r="G681" i="5"/>
  <c r="F682" i="5"/>
  <c r="I682" i="5"/>
  <c r="R682" i="5"/>
  <c r="H682" i="5"/>
  <c r="G682" i="5"/>
  <c r="E682" i="5"/>
  <c r="X682" i="5"/>
  <c r="J682" i="5"/>
  <c r="G683" i="5"/>
  <c r="H683" i="5"/>
  <c r="E683" i="5"/>
  <c r="X683" i="5"/>
  <c r="J683" i="5"/>
  <c r="I683" i="5"/>
  <c r="R683" i="5"/>
  <c r="F683" i="5"/>
  <c r="R684" i="5"/>
  <c r="H684" i="5"/>
  <c r="G684" i="5"/>
  <c r="J684" i="5"/>
  <c r="F684" i="5"/>
  <c r="E684" i="5"/>
  <c r="X684" i="5"/>
  <c r="I684" i="5"/>
  <c r="R685" i="5"/>
  <c r="J685" i="5"/>
  <c r="G685" i="5"/>
  <c r="F685" i="5"/>
  <c r="E685" i="5"/>
  <c r="X685" i="5"/>
  <c r="H685" i="5"/>
  <c r="I685" i="5"/>
  <c r="F686" i="5"/>
  <c r="R686" i="5"/>
  <c r="H686" i="5"/>
  <c r="I686" i="5"/>
  <c r="G686" i="5"/>
  <c r="J686" i="5"/>
  <c r="E686" i="5"/>
  <c r="X686" i="5"/>
  <c r="H687" i="5"/>
  <c r="R687" i="5"/>
  <c r="F687" i="5"/>
  <c r="E687" i="5"/>
  <c r="X687" i="5"/>
  <c r="I687" i="5"/>
  <c r="G687" i="5"/>
  <c r="J687" i="5"/>
  <c r="R688" i="5"/>
  <c r="E688" i="5"/>
  <c r="X688" i="5"/>
  <c r="I688" i="5"/>
  <c r="G688" i="5"/>
  <c r="H688" i="5"/>
  <c r="F688" i="5"/>
  <c r="J688" i="5"/>
  <c r="J689" i="5"/>
  <c r="R689" i="5"/>
  <c r="E689" i="5"/>
  <c r="X689" i="5"/>
  <c r="H689" i="5"/>
  <c r="I689" i="5"/>
  <c r="G689" i="5"/>
  <c r="F689" i="5"/>
  <c r="F690" i="5"/>
  <c r="H690" i="5"/>
  <c r="I690" i="5"/>
  <c r="R690" i="5"/>
  <c r="E690" i="5"/>
  <c r="X690" i="5"/>
  <c r="G690" i="5"/>
  <c r="J690" i="5"/>
  <c r="F691" i="5"/>
  <c r="H691" i="5"/>
  <c r="I691" i="5"/>
  <c r="J691" i="5"/>
  <c r="R691" i="5"/>
  <c r="E691" i="5"/>
  <c r="X691" i="5"/>
  <c r="G691" i="5"/>
  <c r="G692" i="5"/>
  <c r="I692" i="5"/>
  <c r="J692" i="5"/>
  <c r="E692" i="5"/>
  <c r="X692" i="5"/>
  <c r="R692" i="5"/>
  <c r="H692" i="5"/>
  <c r="F692" i="5"/>
  <c r="H693" i="5"/>
  <c r="G693" i="5"/>
  <c r="E693" i="5"/>
  <c r="X693" i="5"/>
  <c r="R693" i="5"/>
  <c r="J693" i="5"/>
  <c r="I693" i="5"/>
  <c r="F693" i="5"/>
  <c r="I694" i="5"/>
  <c r="G694" i="5"/>
  <c r="J694" i="5"/>
  <c r="F694" i="5"/>
  <c r="R694" i="5"/>
  <c r="E694" i="5"/>
  <c r="X694" i="5"/>
  <c r="H694" i="5"/>
  <c r="I695" i="5"/>
  <c r="E695" i="5"/>
  <c r="X695" i="5"/>
  <c r="F695" i="5"/>
  <c r="H695" i="5"/>
  <c r="G695" i="5"/>
  <c r="J695" i="5"/>
  <c r="R695" i="5"/>
  <c r="H696" i="5"/>
  <c r="G696" i="5"/>
  <c r="E696" i="5"/>
  <c r="X696" i="5"/>
  <c r="J696" i="5"/>
  <c r="R696" i="5"/>
  <c r="I696" i="5"/>
  <c r="F696" i="5"/>
  <c r="E697" i="5"/>
  <c r="X697" i="5"/>
  <c r="R697" i="5"/>
  <c r="I697" i="5"/>
  <c r="G697" i="5"/>
  <c r="H697" i="5"/>
  <c r="F697" i="5"/>
  <c r="J697" i="5"/>
  <c r="J698" i="5"/>
  <c r="I698" i="5"/>
  <c r="H698" i="5"/>
  <c r="F698" i="5"/>
  <c r="G698" i="5"/>
  <c r="E698" i="5"/>
  <c r="X698" i="5"/>
  <c r="R698" i="5"/>
  <c r="F699" i="5"/>
  <c r="J699" i="5"/>
  <c r="I699" i="5"/>
  <c r="G699" i="5"/>
  <c r="R699" i="5"/>
  <c r="H699" i="5"/>
  <c r="E699" i="5"/>
  <c r="X699" i="5"/>
  <c r="J700" i="5"/>
  <c r="I700" i="5"/>
  <c r="E700" i="5"/>
  <c r="X700" i="5"/>
  <c r="R700" i="5"/>
  <c r="F700" i="5"/>
  <c r="G700" i="5"/>
  <c r="H700" i="5"/>
  <c r="F701" i="5"/>
  <c r="E701" i="5"/>
  <c r="X701" i="5"/>
  <c r="G701" i="5"/>
  <c r="I701" i="5"/>
  <c r="J701" i="5"/>
  <c r="H701" i="5"/>
  <c r="R701" i="5"/>
  <c r="I702" i="5"/>
  <c r="E702" i="5"/>
  <c r="X702" i="5"/>
  <c r="R702" i="5"/>
  <c r="J702" i="5"/>
  <c r="F702" i="5"/>
  <c r="H702" i="5"/>
  <c r="G702" i="5"/>
  <c r="F703" i="5"/>
  <c r="G703" i="5"/>
  <c r="H703" i="5"/>
  <c r="R703" i="5"/>
  <c r="J703" i="5"/>
  <c r="I703" i="5"/>
  <c r="E703" i="5"/>
  <c r="X703" i="5"/>
  <c r="E704" i="5"/>
  <c r="X704" i="5"/>
  <c r="R704" i="5"/>
  <c r="F704" i="5"/>
  <c r="G704" i="5"/>
  <c r="J704" i="5"/>
  <c r="H704" i="5"/>
  <c r="I704" i="5"/>
  <c r="H705" i="5"/>
  <c r="R705" i="5"/>
  <c r="F705" i="5"/>
  <c r="G705" i="5"/>
  <c r="E705" i="5"/>
  <c r="X705" i="5"/>
  <c r="J705" i="5"/>
  <c r="I705" i="5"/>
  <c r="G706" i="5"/>
  <c r="H706" i="5"/>
  <c r="I706" i="5"/>
  <c r="J706" i="5"/>
  <c r="F706" i="5"/>
  <c r="E706" i="5"/>
  <c r="X706" i="5"/>
  <c r="R706" i="5"/>
  <c r="J707" i="5"/>
  <c r="I707" i="5"/>
  <c r="F707" i="5"/>
  <c r="G707" i="5"/>
  <c r="H707" i="5"/>
  <c r="R707" i="5"/>
  <c r="E707" i="5"/>
  <c r="X707" i="5"/>
  <c r="E708" i="5"/>
  <c r="X708" i="5"/>
  <c r="H708" i="5"/>
  <c r="F708" i="5"/>
  <c r="R708" i="5"/>
  <c r="J708" i="5"/>
  <c r="G708" i="5"/>
  <c r="I708" i="5"/>
  <c r="R709" i="5"/>
  <c r="E709" i="5"/>
  <c r="X709" i="5"/>
  <c r="J709" i="5"/>
  <c r="F709" i="5"/>
  <c r="I709" i="5"/>
  <c r="H709" i="5"/>
  <c r="G709" i="5"/>
  <c r="I710" i="5"/>
  <c r="J710" i="5"/>
  <c r="F710" i="5"/>
  <c r="E710" i="5"/>
  <c r="X710" i="5"/>
  <c r="R710" i="5"/>
  <c r="G710" i="5"/>
  <c r="H710" i="5"/>
  <c r="F711" i="5"/>
  <c r="H711" i="5"/>
  <c r="R711" i="5"/>
  <c r="I711" i="5"/>
  <c r="E711" i="5"/>
  <c r="X711" i="5"/>
  <c r="G711" i="5"/>
  <c r="J711" i="5"/>
  <c r="I712" i="5"/>
  <c r="G712" i="5"/>
  <c r="J712" i="5"/>
  <c r="F712" i="5"/>
  <c r="H712" i="5"/>
  <c r="R712" i="5"/>
  <c r="E712" i="5"/>
  <c r="X712" i="5"/>
  <c r="E714" i="5"/>
  <c r="X714" i="5"/>
  <c r="J714" i="5"/>
  <c r="I714" i="5"/>
  <c r="F714" i="5"/>
  <c r="H714" i="5"/>
  <c r="G714" i="5"/>
  <c r="R714" i="5"/>
  <c r="G715" i="5"/>
  <c r="R715" i="5"/>
  <c r="I715" i="5"/>
  <c r="H715" i="5"/>
  <c r="J715" i="5"/>
  <c r="E715" i="5"/>
  <c r="X715" i="5"/>
  <c r="F715" i="5"/>
  <c r="J716" i="5"/>
  <c r="H716" i="5"/>
  <c r="R716" i="5"/>
  <c r="I716" i="5"/>
  <c r="G716" i="5"/>
  <c r="E716" i="5"/>
  <c r="X716" i="5"/>
  <c r="F716" i="5"/>
  <c r="J717" i="5"/>
  <c r="H717" i="5"/>
  <c r="I717" i="5"/>
  <c r="G717" i="5"/>
  <c r="F717" i="5"/>
  <c r="R717" i="5"/>
  <c r="E717" i="5"/>
  <c r="X717" i="5"/>
  <c r="F718" i="5"/>
  <c r="R718" i="5"/>
  <c r="H718" i="5"/>
  <c r="G718" i="5"/>
  <c r="I718" i="5"/>
  <c r="J718" i="5"/>
  <c r="E718" i="5"/>
  <c r="X718" i="5"/>
  <c r="F719" i="5"/>
  <c r="H719" i="5"/>
  <c r="I719" i="5"/>
  <c r="R719" i="5"/>
  <c r="G719" i="5"/>
  <c r="E719" i="5"/>
  <c r="X719" i="5"/>
  <c r="J719" i="5"/>
  <c r="G720" i="5"/>
  <c r="F720" i="5"/>
  <c r="R720" i="5"/>
  <c r="J720" i="5"/>
  <c r="I720" i="5"/>
  <c r="E720" i="5"/>
  <c r="X720" i="5"/>
  <c r="H720" i="5"/>
  <c r="R722" i="5"/>
  <c r="I722" i="5"/>
  <c r="J722" i="5"/>
  <c r="G722" i="5"/>
  <c r="F722" i="5"/>
  <c r="H722" i="5"/>
  <c r="E722" i="5"/>
  <c r="X722" i="5"/>
  <c r="H723" i="5"/>
  <c r="I723" i="5"/>
  <c r="G723" i="5"/>
  <c r="R723" i="5"/>
  <c r="J723" i="5"/>
  <c r="E723" i="5"/>
  <c r="X723" i="5"/>
  <c r="F723" i="5"/>
  <c r="E724" i="5"/>
  <c r="X724" i="5"/>
  <c r="I724" i="5"/>
  <c r="H724" i="5"/>
  <c r="G724" i="5"/>
  <c r="J724" i="5"/>
  <c r="F724" i="5"/>
  <c r="R724" i="5"/>
  <c r="H725" i="5"/>
  <c r="E725" i="5"/>
  <c r="X725" i="5"/>
  <c r="I725" i="5"/>
  <c r="G725" i="5"/>
  <c r="F725" i="5"/>
  <c r="J725" i="5"/>
  <c r="R725" i="5"/>
  <c r="G726" i="5"/>
  <c r="J726" i="5"/>
  <c r="E726" i="5"/>
  <c r="X726" i="5"/>
  <c r="I726" i="5"/>
  <c r="F726" i="5"/>
  <c r="R726" i="5"/>
  <c r="H726" i="5"/>
  <c r="J727" i="5"/>
  <c r="R727" i="5"/>
  <c r="F727" i="5"/>
  <c r="H727" i="5"/>
  <c r="I727" i="5"/>
  <c r="G727" i="5"/>
  <c r="E727" i="5"/>
  <c r="X727" i="5"/>
  <c r="I728" i="5"/>
  <c r="R728" i="5"/>
  <c r="H728" i="5"/>
  <c r="G728" i="5"/>
  <c r="J728" i="5"/>
  <c r="F728" i="5"/>
  <c r="E728" i="5"/>
  <c r="X728" i="5"/>
  <c r="G729" i="5"/>
  <c r="E729" i="5"/>
  <c r="X729" i="5"/>
  <c r="H729" i="5"/>
  <c r="R729" i="5"/>
  <c r="J729" i="5"/>
  <c r="F729" i="5"/>
  <c r="I729" i="5"/>
  <c r="I730" i="5"/>
  <c r="F730" i="5"/>
  <c r="G730" i="5"/>
  <c r="H730" i="5"/>
  <c r="J730" i="5"/>
  <c r="E730" i="5"/>
  <c r="X730" i="5"/>
  <c r="R730" i="5"/>
  <c r="J731" i="5"/>
  <c r="H731" i="5"/>
  <c r="I731" i="5"/>
  <c r="G731" i="5"/>
  <c r="R731" i="5"/>
  <c r="F731" i="5"/>
  <c r="E731" i="5"/>
  <c r="X731" i="5"/>
  <c r="E732" i="5"/>
  <c r="X732" i="5"/>
  <c r="H732" i="5"/>
  <c r="G732" i="5"/>
  <c r="I732" i="5"/>
  <c r="R732" i="5"/>
  <c r="F732" i="5"/>
  <c r="J732" i="5"/>
  <c r="H733" i="5"/>
  <c r="F733" i="5"/>
  <c r="I733" i="5"/>
  <c r="R733" i="5"/>
  <c r="J733" i="5"/>
  <c r="G733" i="5"/>
  <c r="E733" i="5"/>
  <c r="X733" i="5"/>
  <c r="H735" i="5"/>
  <c r="E735" i="5"/>
  <c r="X735" i="5"/>
  <c r="R735" i="5"/>
  <c r="J735" i="5"/>
  <c r="G735" i="5"/>
  <c r="F735" i="5"/>
  <c r="I735" i="5"/>
  <c r="R736" i="5"/>
  <c r="I736" i="5"/>
  <c r="F736" i="5"/>
  <c r="H736" i="5"/>
  <c r="E736" i="5"/>
  <c r="X736" i="5"/>
  <c r="J736" i="5"/>
  <c r="G736" i="5"/>
  <c r="F737" i="5"/>
  <c r="G737" i="5"/>
  <c r="E737" i="5"/>
  <c r="X737" i="5"/>
  <c r="J737" i="5"/>
  <c r="H737" i="5"/>
  <c r="R737" i="5"/>
  <c r="I737" i="5"/>
  <c r="E738" i="5"/>
  <c r="X738" i="5"/>
  <c r="H738" i="5"/>
  <c r="I738" i="5"/>
  <c r="G738" i="5"/>
  <c r="J738" i="5"/>
  <c r="F738" i="5"/>
  <c r="R738" i="5"/>
  <c r="G739" i="5"/>
  <c r="F739" i="5"/>
  <c r="J739" i="5"/>
  <c r="H739" i="5"/>
  <c r="R739" i="5"/>
  <c r="I739" i="5"/>
  <c r="E739" i="5"/>
  <c r="X739" i="5"/>
  <c r="R740" i="5"/>
  <c r="G740" i="5"/>
  <c r="F740" i="5"/>
  <c r="H740" i="5"/>
  <c r="J740" i="5"/>
  <c r="I740" i="5"/>
  <c r="E740" i="5"/>
  <c r="X740" i="5"/>
  <c r="I741" i="5"/>
  <c r="F741" i="5"/>
  <c r="J741" i="5"/>
  <c r="R741" i="5"/>
  <c r="G741" i="5"/>
  <c r="H741" i="5"/>
  <c r="E741" i="5"/>
  <c r="X741" i="5"/>
  <c r="F742" i="5"/>
  <c r="H742" i="5"/>
  <c r="G742" i="5"/>
  <c r="R742" i="5"/>
  <c r="E742" i="5"/>
  <c r="X742" i="5"/>
  <c r="I742" i="5"/>
  <c r="J742" i="5"/>
  <c r="G743" i="5"/>
  <c r="H743" i="5"/>
  <c r="F743" i="5"/>
  <c r="I743" i="5"/>
  <c r="R743" i="5"/>
  <c r="E743" i="5"/>
  <c r="X743" i="5"/>
  <c r="J743" i="5"/>
  <c r="E744" i="5"/>
  <c r="X744" i="5"/>
  <c r="J744" i="5"/>
  <c r="I744" i="5"/>
  <c r="H744" i="5"/>
  <c r="F744" i="5"/>
  <c r="R744" i="5"/>
  <c r="G744" i="5"/>
  <c r="H746" i="5"/>
  <c r="G746" i="5"/>
  <c r="F746" i="5"/>
  <c r="I746" i="5"/>
  <c r="J746" i="5"/>
  <c r="R746" i="5"/>
  <c r="E746" i="5"/>
  <c r="X746" i="5"/>
  <c r="F747" i="5"/>
  <c r="R747" i="5"/>
  <c r="G747" i="5"/>
  <c r="I747" i="5"/>
  <c r="H747" i="5"/>
  <c r="J747" i="5"/>
  <c r="E747" i="5"/>
  <c r="X747" i="5"/>
  <c r="R748" i="5"/>
  <c r="E748" i="5"/>
  <c r="X748" i="5"/>
  <c r="J748" i="5"/>
  <c r="I748" i="5"/>
  <c r="H748" i="5"/>
  <c r="F748" i="5"/>
  <c r="G748" i="5"/>
  <c r="E749" i="5"/>
  <c r="X749" i="5"/>
  <c r="F749" i="5"/>
  <c r="R749" i="5"/>
  <c r="G749" i="5"/>
  <c r="I749" i="5"/>
  <c r="H749" i="5"/>
  <c r="J749" i="5"/>
  <c r="G750" i="5"/>
  <c r="F750" i="5"/>
  <c r="I750" i="5"/>
  <c r="R750" i="5"/>
  <c r="H750" i="5"/>
  <c r="E750" i="5"/>
  <c r="X750" i="5"/>
  <c r="J750" i="5"/>
  <c r="F751" i="5"/>
  <c r="E751" i="5"/>
  <c r="X751" i="5"/>
  <c r="H751" i="5"/>
  <c r="G751" i="5"/>
  <c r="R751" i="5"/>
  <c r="I751" i="5"/>
  <c r="J751" i="5"/>
  <c r="G752" i="5"/>
  <c r="H752" i="5"/>
  <c r="J752" i="5"/>
  <c r="R752" i="5"/>
  <c r="F752" i="5"/>
  <c r="E752" i="5"/>
  <c r="X752" i="5"/>
  <c r="I752" i="5"/>
  <c r="H754" i="5"/>
  <c r="G754" i="5"/>
  <c r="J754" i="5"/>
  <c r="E754" i="5"/>
  <c r="X754" i="5"/>
  <c r="F754" i="5"/>
  <c r="R754" i="5"/>
  <c r="I754" i="5"/>
  <c r="J755" i="5"/>
  <c r="R755" i="5"/>
  <c r="H755" i="5"/>
  <c r="G755" i="5"/>
  <c r="F755" i="5"/>
  <c r="I755" i="5"/>
  <c r="E755" i="5"/>
  <c r="X755" i="5"/>
  <c r="J756" i="5"/>
  <c r="R756" i="5"/>
  <c r="F756" i="5"/>
  <c r="H756" i="5"/>
  <c r="G756" i="5"/>
  <c r="I756" i="5"/>
  <c r="E756" i="5"/>
  <c r="X756" i="5"/>
  <c r="R757" i="5"/>
  <c r="G757" i="5"/>
  <c r="J757" i="5"/>
  <c r="H757" i="5"/>
  <c r="F757" i="5"/>
  <c r="I757" i="5"/>
  <c r="E757" i="5"/>
  <c r="X757" i="5"/>
  <c r="R759" i="5"/>
  <c r="I759" i="5"/>
  <c r="G759" i="5"/>
  <c r="F759" i="5"/>
  <c r="H759" i="5"/>
  <c r="J759" i="5"/>
  <c r="E759" i="5"/>
  <c r="X759" i="5"/>
  <c r="J760" i="5"/>
  <c r="R760" i="5"/>
  <c r="I760" i="5"/>
  <c r="G760" i="5"/>
  <c r="E760" i="5"/>
  <c r="X760" i="5"/>
  <c r="F760" i="5"/>
  <c r="H760" i="5"/>
  <c r="F762" i="5"/>
  <c r="E762" i="5"/>
  <c r="X762" i="5"/>
  <c r="J762" i="5"/>
  <c r="R762" i="5"/>
  <c r="I762" i="5"/>
  <c r="H762" i="5"/>
  <c r="G762" i="5"/>
  <c r="H763" i="5"/>
  <c r="R763" i="5"/>
  <c r="I763" i="5"/>
  <c r="J763" i="5"/>
  <c r="F763" i="5"/>
  <c r="G763" i="5"/>
  <c r="E763" i="5"/>
  <c r="X763" i="5"/>
  <c r="J764" i="5"/>
  <c r="E764" i="5"/>
  <c r="X764" i="5"/>
  <c r="G764" i="5"/>
  <c r="I764" i="5"/>
  <c r="R764" i="5"/>
  <c r="H764" i="5"/>
  <c r="F764" i="5"/>
  <c r="F765" i="5"/>
  <c r="I765" i="5"/>
  <c r="J765" i="5"/>
  <c r="R765" i="5"/>
  <c r="H765" i="5"/>
  <c r="E765" i="5"/>
  <c r="X765" i="5"/>
  <c r="G765" i="5"/>
  <c r="R766" i="5"/>
  <c r="F766" i="5"/>
  <c r="G766" i="5"/>
  <c r="E766" i="5"/>
  <c r="X766" i="5"/>
  <c r="I766" i="5"/>
  <c r="H766" i="5"/>
  <c r="J766" i="5"/>
  <c r="G767" i="5"/>
  <c r="R767" i="5"/>
  <c r="J767" i="5"/>
  <c r="F767" i="5"/>
  <c r="I767" i="5"/>
  <c r="H767" i="5"/>
  <c r="E767" i="5"/>
  <c r="X767" i="5"/>
  <c r="F768" i="5"/>
  <c r="J768" i="5"/>
  <c r="I768" i="5"/>
  <c r="R768" i="5"/>
  <c r="H768" i="5"/>
  <c r="G768" i="5"/>
  <c r="E768" i="5"/>
  <c r="X768" i="5"/>
  <c r="R769" i="5"/>
  <c r="E769" i="5"/>
  <c r="X769" i="5"/>
  <c r="J769" i="5"/>
  <c r="I769" i="5"/>
  <c r="G769" i="5"/>
  <c r="F769" i="5"/>
  <c r="H769" i="5"/>
  <c r="I770" i="5"/>
  <c r="G770" i="5"/>
  <c r="R770" i="5"/>
  <c r="E770" i="5"/>
  <c r="X770" i="5"/>
  <c r="J770" i="5"/>
  <c r="H770" i="5"/>
  <c r="F770" i="5"/>
  <c r="F771" i="5"/>
  <c r="J771" i="5"/>
  <c r="H771" i="5"/>
  <c r="I771" i="5"/>
  <c r="E771" i="5"/>
  <c r="X771" i="5"/>
  <c r="R771" i="5"/>
  <c r="G771" i="5"/>
  <c r="R772" i="5"/>
  <c r="F772" i="5"/>
  <c r="G772" i="5"/>
  <c r="J772" i="5"/>
  <c r="I772" i="5"/>
  <c r="H772" i="5"/>
  <c r="E772" i="5"/>
  <c r="X772" i="5"/>
  <c r="H773" i="5"/>
  <c r="R773" i="5"/>
  <c r="F773" i="5"/>
  <c r="E773" i="5"/>
  <c r="X773" i="5"/>
  <c r="G773" i="5"/>
  <c r="I773" i="5"/>
  <c r="J773" i="5"/>
  <c r="E774" i="5"/>
  <c r="X774" i="5"/>
  <c r="J774" i="5"/>
  <c r="R774" i="5"/>
  <c r="H774" i="5"/>
  <c r="G774" i="5"/>
  <c r="F774" i="5"/>
  <c r="I774" i="5"/>
  <c r="F775" i="5"/>
  <c r="G775" i="5"/>
  <c r="H775" i="5"/>
  <c r="R775" i="5"/>
  <c r="I775" i="5"/>
  <c r="J775" i="5"/>
  <c r="E775" i="5"/>
  <c r="X775" i="5"/>
  <c r="F776" i="5"/>
  <c r="J776" i="5"/>
  <c r="E776" i="5"/>
  <c r="X776" i="5"/>
  <c r="R776" i="5"/>
  <c r="I776" i="5"/>
  <c r="G776" i="5"/>
  <c r="H776" i="5"/>
  <c r="F777" i="5"/>
  <c r="G777" i="5"/>
  <c r="J777" i="5"/>
  <c r="H777" i="5"/>
  <c r="I777" i="5"/>
  <c r="E777" i="5"/>
  <c r="X777" i="5"/>
  <c r="R777" i="5"/>
  <c r="I778" i="5"/>
  <c r="J778" i="5"/>
  <c r="E778" i="5"/>
  <c r="X778" i="5"/>
  <c r="F778" i="5"/>
  <c r="G778" i="5"/>
  <c r="H778" i="5"/>
  <c r="R778" i="5"/>
  <c r="H779" i="5"/>
  <c r="F779" i="5"/>
  <c r="E779" i="5"/>
  <c r="X779" i="5"/>
  <c r="I779" i="5"/>
  <c r="J779" i="5"/>
  <c r="R779" i="5"/>
  <c r="G779" i="5"/>
  <c r="I780" i="5"/>
  <c r="R780" i="5"/>
  <c r="J780" i="5"/>
  <c r="E780" i="5"/>
  <c r="X780" i="5"/>
  <c r="F780" i="5"/>
  <c r="G780" i="5"/>
  <c r="H780" i="5"/>
  <c r="G781" i="5"/>
  <c r="H781" i="5"/>
  <c r="R781" i="5"/>
  <c r="E781" i="5"/>
  <c r="X781" i="5"/>
  <c r="F781" i="5"/>
  <c r="J781" i="5"/>
  <c r="I781" i="5"/>
  <c r="G782" i="5"/>
  <c r="E782" i="5"/>
  <c r="X782" i="5"/>
  <c r="H782" i="5"/>
  <c r="R782" i="5"/>
  <c r="I782" i="5"/>
  <c r="J782" i="5"/>
  <c r="F782" i="5"/>
  <c r="R783" i="5"/>
  <c r="I783" i="5"/>
  <c r="H783" i="5"/>
  <c r="J783" i="5"/>
  <c r="F783" i="5"/>
  <c r="G783" i="5"/>
  <c r="E783" i="5"/>
  <c r="X783" i="5"/>
  <c r="J784" i="5"/>
  <c r="G784" i="5"/>
  <c r="E784" i="5"/>
  <c r="X784" i="5"/>
  <c r="R784" i="5"/>
  <c r="F784" i="5"/>
  <c r="I784" i="5"/>
  <c r="H784" i="5"/>
  <c r="F785" i="5"/>
  <c r="H785" i="5"/>
  <c r="I785" i="5"/>
  <c r="E785" i="5"/>
  <c r="X785" i="5"/>
  <c r="J785" i="5"/>
  <c r="R785" i="5"/>
  <c r="G785" i="5"/>
  <c r="F786" i="5"/>
  <c r="G786" i="5"/>
  <c r="H786" i="5"/>
  <c r="E786" i="5"/>
  <c r="X786" i="5"/>
  <c r="I786" i="5"/>
  <c r="R786" i="5"/>
  <c r="J786" i="5"/>
  <c r="F787" i="5"/>
  <c r="J787" i="5"/>
  <c r="E787" i="5"/>
  <c r="X787" i="5"/>
  <c r="G787" i="5"/>
  <c r="R787" i="5"/>
  <c r="I787" i="5"/>
  <c r="H787" i="5"/>
  <c r="F788" i="5"/>
  <c r="H788" i="5"/>
  <c r="J788" i="5"/>
  <c r="G788" i="5"/>
  <c r="I788" i="5"/>
  <c r="E788" i="5"/>
  <c r="X788" i="5"/>
  <c r="R788" i="5"/>
  <c r="G789" i="5"/>
  <c r="J789" i="5"/>
  <c r="H789" i="5"/>
  <c r="R789" i="5"/>
  <c r="E789" i="5"/>
  <c r="X789" i="5"/>
  <c r="I789" i="5"/>
  <c r="F789" i="5"/>
  <c r="H790" i="5"/>
  <c r="R790" i="5"/>
  <c r="E790" i="5"/>
  <c r="X790" i="5"/>
  <c r="G790" i="5"/>
  <c r="F790" i="5"/>
  <c r="I790" i="5"/>
  <c r="J790" i="5"/>
  <c r="E791" i="5"/>
  <c r="X791" i="5"/>
  <c r="I791" i="5"/>
  <c r="F791" i="5"/>
  <c r="J791" i="5"/>
  <c r="H791" i="5"/>
  <c r="R791" i="5"/>
  <c r="G791" i="5"/>
  <c r="F792" i="5"/>
  <c r="G792" i="5"/>
  <c r="R792" i="5"/>
  <c r="E792" i="5"/>
  <c r="X792" i="5"/>
  <c r="H792" i="5"/>
  <c r="I792" i="5"/>
  <c r="J792" i="5"/>
  <c r="G793" i="5"/>
  <c r="E793" i="5"/>
  <c r="X793" i="5"/>
  <c r="J793" i="5"/>
  <c r="F793" i="5"/>
  <c r="H793" i="5"/>
  <c r="I793" i="5"/>
  <c r="R793" i="5"/>
  <c r="R794" i="5"/>
  <c r="E794" i="5"/>
  <c r="X794" i="5"/>
  <c r="F794" i="5"/>
  <c r="H794" i="5"/>
  <c r="G794" i="5"/>
  <c r="J794" i="5"/>
  <c r="I794" i="5"/>
  <c r="R795" i="5"/>
  <c r="H795" i="5"/>
  <c r="G795" i="5"/>
  <c r="E795" i="5"/>
  <c r="X795" i="5"/>
  <c r="F795" i="5"/>
  <c r="J795" i="5"/>
  <c r="I795" i="5"/>
  <c r="I796" i="5"/>
  <c r="G796" i="5"/>
  <c r="H796" i="5"/>
  <c r="E796" i="5"/>
  <c r="X796" i="5"/>
  <c r="R796" i="5"/>
  <c r="F796" i="5"/>
  <c r="J796" i="5"/>
  <c r="I797" i="5"/>
  <c r="E797" i="5"/>
  <c r="X797" i="5"/>
  <c r="J797" i="5"/>
  <c r="R797" i="5"/>
  <c r="G797" i="5"/>
  <c r="H797" i="5"/>
  <c r="F797" i="5"/>
  <c r="I798" i="5"/>
  <c r="H798" i="5"/>
  <c r="G798" i="5"/>
  <c r="E798" i="5"/>
  <c r="X798" i="5"/>
  <c r="R798" i="5"/>
  <c r="J798" i="5"/>
  <c r="F798" i="5"/>
  <c r="H799" i="5"/>
  <c r="E799" i="5"/>
  <c r="X799" i="5"/>
  <c r="F799" i="5"/>
  <c r="J799" i="5"/>
  <c r="I799" i="5"/>
  <c r="G799" i="5"/>
  <c r="R799" i="5"/>
  <c r="E800" i="5"/>
  <c r="X800" i="5"/>
  <c r="G800" i="5"/>
  <c r="H800" i="5"/>
  <c r="F800" i="5"/>
  <c r="I800" i="5"/>
  <c r="R800" i="5"/>
  <c r="J800" i="5"/>
  <c r="I801" i="5"/>
  <c r="R801" i="5"/>
  <c r="E801" i="5"/>
  <c r="X801" i="5"/>
  <c r="F801" i="5"/>
  <c r="J801" i="5"/>
  <c r="G801" i="5"/>
  <c r="H801" i="5"/>
  <c r="J802" i="5"/>
  <c r="E802" i="5"/>
  <c r="X802" i="5"/>
  <c r="I802" i="5"/>
  <c r="H802" i="5"/>
  <c r="G802" i="5"/>
  <c r="R802" i="5"/>
  <c r="F802" i="5"/>
  <c r="H803" i="5"/>
  <c r="R803" i="5"/>
  <c r="G803" i="5"/>
  <c r="E803" i="5"/>
  <c r="X803" i="5"/>
  <c r="J803" i="5"/>
  <c r="I803" i="5"/>
  <c r="F803" i="5"/>
  <c r="E804" i="5"/>
  <c r="X804" i="5"/>
  <c r="R804" i="5"/>
  <c r="I804" i="5"/>
  <c r="J804" i="5"/>
  <c r="G804" i="5"/>
  <c r="F804" i="5"/>
  <c r="H804" i="5"/>
  <c r="E805" i="5"/>
  <c r="X805" i="5"/>
  <c r="H805" i="5"/>
  <c r="R805" i="5"/>
  <c r="I805" i="5"/>
  <c r="G805" i="5"/>
  <c r="F805" i="5"/>
  <c r="J805" i="5"/>
  <c r="F806" i="5"/>
  <c r="I806" i="5"/>
  <c r="H806" i="5"/>
  <c r="E806" i="5"/>
  <c r="X806" i="5"/>
  <c r="J806" i="5"/>
  <c r="G806" i="5"/>
  <c r="R806" i="5"/>
  <c r="R807" i="5"/>
  <c r="F807" i="5"/>
  <c r="I807" i="5"/>
  <c r="H807" i="5"/>
  <c r="E807" i="5"/>
  <c r="X807" i="5"/>
  <c r="J807" i="5"/>
  <c r="G807" i="5"/>
  <c r="I808" i="5"/>
  <c r="R808" i="5"/>
  <c r="J808" i="5"/>
  <c r="F808" i="5"/>
  <c r="H808" i="5"/>
  <c r="G808" i="5"/>
  <c r="E808" i="5"/>
  <c r="X808" i="5"/>
  <c r="I810" i="5"/>
  <c r="E810" i="5"/>
  <c r="X810" i="5"/>
  <c r="F810" i="5"/>
  <c r="G810" i="5"/>
  <c r="H810" i="5"/>
  <c r="R810" i="5"/>
  <c r="J810" i="5"/>
  <c r="G811" i="5"/>
  <c r="H811" i="5"/>
  <c r="F811" i="5"/>
  <c r="J811" i="5"/>
  <c r="E811" i="5"/>
  <c r="X811" i="5"/>
  <c r="I811" i="5"/>
  <c r="R811" i="5"/>
  <c r="R812" i="5"/>
  <c r="I812" i="5"/>
  <c r="E812" i="5"/>
  <c r="X812" i="5"/>
  <c r="H812" i="5"/>
  <c r="J812" i="5"/>
  <c r="G812" i="5"/>
  <c r="F812" i="5"/>
  <c r="J813" i="5"/>
  <c r="I813" i="5"/>
  <c r="F813" i="5"/>
  <c r="H813" i="5"/>
  <c r="R813" i="5"/>
  <c r="G813" i="5"/>
  <c r="E813" i="5"/>
  <c r="X813" i="5"/>
  <c r="H815" i="5"/>
  <c r="F815" i="5"/>
  <c r="I815" i="5"/>
  <c r="J815" i="5"/>
  <c r="G815" i="5"/>
  <c r="R815" i="5"/>
  <c r="E815" i="5"/>
  <c r="X815" i="5"/>
  <c r="H816" i="5"/>
  <c r="F816" i="5"/>
  <c r="I816" i="5"/>
  <c r="G816" i="5"/>
  <c r="J816" i="5"/>
  <c r="R816" i="5"/>
  <c r="E816" i="5"/>
  <c r="X816" i="5"/>
  <c r="F817" i="5"/>
  <c r="E817" i="5"/>
  <c r="X817" i="5"/>
  <c r="I817" i="5"/>
  <c r="H817" i="5"/>
  <c r="G817" i="5"/>
  <c r="J817" i="5"/>
  <c r="R817" i="5"/>
  <c r="I818" i="5"/>
  <c r="R818" i="5"/>
  <c r="G818" i="5"/>
  <c r="J818" i="5"/>
  <c r="E818" i="5"/>
  <c r="X818" i="5"/>
  <c r="F818" i="5"/>
  <c r="H818" i="5"/>
  <c r="E819" i="5"/>
  <c r="X819" i="5"/>
  <c r="I819" i="5"/>
  <c r="J819" i="5"/>
  <c r="G819" i="5"/>
  <c r="H819" i="5"/>
  <c r="F819" i="5"/>
  <c r="R819" i="5"/>
  <c r="H820" i="5"/>
  <c r="E820" i="5"/>
  <c r="X820" i="5"/>
  <c r="R820" i="5"/>
  <c r="F820" i="5"/>
  <c r="J820" i="5"/>
  <c r="I820" i="5"/>
  <c r="G820" i="5"/>
  <c r="I821" i="5"/>
  <c r="F821" i="5"/>
  <c r="G821" i="5"/>
  <c r="R821" i="5"/>
  <c r="H821" i="5"/>
  <c r="E821" i="5"/>
  <c r="X821" i="5"/>
  <c r="J821" i="5"/>
  <c r="I822" i="5"/>
  <c r="F822" i="5"/>
  <c r="E822" i="5"/>
  <c r="X822" i="5"/>
  <c r="J822" i="5"/>
  <c r="R822" i="5"/>
  <c r="H822" i="5"/>
  <c r="G822" i="5"/>
  <c r="F823" i="5"/>
  <c r="I823" i="5"/>
  <c r="R823" i="5"/>
  <c r="J823" i="5"/>
  <c r="H823" i="5"/>
  <c r="G823" i="5"/>
  <c r="E823" i="5"/>
  <c r="X823" i="5"/>
  <c r="E824" i="5"/>
  <c r="X824" i="5"/>
  <c r="F824" i="5"/>
  <c r="J824" i="5"/>
  <c r="H824" i="5"/>
  <c r="I824" i="5"/>
  <c r="R824" i="5"/>
  <c r="G824" i="5"/>
  <c r="I825" i="5"/>
  <c r="G825" i="5"/>
  <c r="H825" i="5"/>
  <c r="J825" i="5"/>
  <c r="E825" i="5"/>
  <c r="X825" i="5"/>
  <c r="R825" i="5"/>
  <c r="F825" i="5"/>
  <c r="E826" i="5"/>
  <c r="X826" i="5"/>
  <c r="F826" i="5"/>
  <c r="J826" i="5"/>
  <c r="H826" i="5"/>
  <c r="I826" i="5"/>
  <c r="G826" i="5"/>
  <c r="R826" i="5"/>
  <c r="F827" i="5"/>
  <c r="I827" i="5"/>
  <c r="H827" i="5"/>
  <c r="E827" i="5"/>
  <c r="X827" i="5"/>
  <c r="J827" i="5"/>
  <c r="R827" i="5"/>
  <c r="G827" i="5"/>
  <c r="F828" i="5"/>
  <c r="H828" i="5"/>
  <c r="I828" i="5"/>
  <c r="G828" i="5"/>
  <c r="R828" i="5"/>
  <c r="J828" i="5"/>
  <c r="E828" i="5"/>
  <c r="X828" i="5"/>
  <c r="J829" i="5"/>
  <c r="G829" i="5"/>
  <c r="E829" i="5"/>
  <c r="X829" i="5"/>
  <c r="R829" i="5"/>
  <c r="F829" i="5"/>
  <c r="I829" i="5"/>
  <c r="H829" i="5"/>
  <c r="G830" i="5"/>
  <c r="I830" i="5"/>
  <c r="J830" i="5"/>
  <c r="E830" i="5"/>
  <c r="X830" i="5"/>
  <c r="R830" i="5"/>
  <c r="F830" i="5"/>
  <c r="H830" i="5"/>
  <c r="J831" i="5"/>
  <c r="F831" i="5"/>
  <c r="I831" i="5"/>
  <c r="H831" i="5"/>
  <c r="G831" i="5"/>
  <c r="E831" i="5"/>
  <c r="X831" i="5"/>
  <c r="R831" i="5"/>
  <c r="E832" i="5"/>
  <c r="X832" i="5"/>
  <c r="F832" i="5"/>
  <c r="J832" i="5"/>
  <c r="I832" i="5"/>
  <c r="G832" i="5"/>
  <c r="H832" i="5"/>
  <c r="R832" i="5"/>
  <c r="F833" i="5"/>
  <c r="R833" i="5"/>
  <c r="E833" i="5"/>
  <c r="X833" i="5"/>
  <c r="H833" i="5"/>
  <c r="I833" i="5"/>
  <c r="J833" i="5"/>
  <c r="G833" i="5"/>
  <c r="E834" i="5"/>
  <c r="X834" i="5"/>
  <c r="J834" i="5"/>
  <c r="G834" i="5"/>
  <c r="F834" i="5"/>
  <c r="R834" i="5"/>
  <c r="H834" i="5"/>
  <c r="I834" i="5"/>
  <c r="F835" i="5"/>
  <c r="G835" i="5"/>
  <c r="H835" i="5"/>
  <c r="R835" i="5"/>
  <c r="J835" i="5"/>
  <c r="E835" i="5"/>
  <c r="X835" i="5"/>
  <c r="I835" i="5"/>
  <c r="F836" i="5"/>
  <c r="G836" i="5"/>
  <c r="I836" i="5"/>
  <c r="J836" i="5"/>
  <c r="H836" i="5"/>
  <c r="R836" i="5"/>
  <c r="E836" i="5"/>
  <c r="X836" i="5"/>
  <c r="I837" i="5"/>
  <c r="E837" i="5"/>
  <c r="X837" i="5"/>
  <c r="H837" i="5"/>
  <c r="G837" i="5"/>
  <c r="R837" i="5"/>
  <c r="J837" i="5"/>
  <c r="F837" i="5"/>
  <c r="E838" i="5"/>
  <c r="X838" i="5"/>
  <c r="I838" i="5"/>
  <c r="F838" i="5"/>
  <c r="R838" i="5"/>
  <c r="H838" i="5"/>
  <c r="J838" i="5"/>
  <c r="G838" i="5"/>
  <c r="F839" i="5"/>
  <c r="J839" i="5"/>
  <c r="H839" i="5"/>
  <c r="G839" i="5"/>
  <c r="R839" i="5"/>
  <c r="E839" i="5"/>
  <c r="X839" i="5"/>
  <c r="I839" i="5"/>
  <c r="R840" i="5"/>
  <c r="E840" i="5"/>
  <c r="X840" i="5"/>
  <c r="F840" i="5"/>
  <c r="J840" i="5"/>
  <c r="H840" i="5"/>
  <c r="I840" i="5"/>
  <c r="G840" i="5"/>
  <c r="E842" i="5"/>
  <c r="X842" i="5"/>
  <c r="R842" i="5"/>
  <c r="F842" i="5"/>
  <c r="I842" i="5"/>
  <c r="G842" i="5"/>
  <c r="H842" i="5"/>
  <c r="J842" i="5"/>
  <c r="E843" i="5"/>
  <c r="X843" i="5"/>
  <c r="R843" i="5"/>
  <c r="H843" i="5"/>
  <c r="I843" i="5"/>
  <c r="F843" i="5"/>
  <c r="J843" i="5"/>
  <c r="G843" i="5"/>
  <c r="F844" i="5"/>
  <c r="J844" i="5"/>
  <c r="G844" i="5"/>
  <c r="R844" i="5"/>
  <c r="H844" i="5"/>
  <c r="I844" i="5"/>
  <c r="E844" i="5"/>
  <c r="X844" i="5"/>
  <c r="G845" i="5"/>
  <c r="R845" i="5"/>
  <c r="E845" i="5"/>
  <c r="X845" i="5"/>
  <c r="J845" i="5"/>
  <c r="F845" i="5"/>
  <c r="I845" i="5"/>
  <c r="H845" i="5"/>
  <c r="G846" i="5"/>
  <c r="E846" i="5"/>
  <c r="X846" i="5"/>
  <c r="J846" i="5"/>
  <c r="I846" i="5"/>
  <c r="F846" i="5"/>
  <c r="R846" i="5"/>
  <c r="H846" i="5"/>
  <c r="J847" i="5"/>
  <c r="G847" i="5"/>
  <c r="R847" i="5"/>
  <c r="F847" i="5"/>
  <c r="E847" i="5"/>
  <c r="X847" i="5"/>
  <c r="I847" i="5"/>
  <c r="H847" i="5"/>
  <c r="E848" i="5"/>
  <c r="X848" i="5"/>
  <c r="J848" i="5"/>
  <c r="F848" i="5"/>
  <c r="G848" i="5"/>
  <c r="R848" i="5"/>
  <c r="H848" i="5"/>
  <c r="I848" i="5"/>
  <c r="H850" i="5"/>
  <c r="F850" i="5"/>
  <c r="E850" i="5"/>
  <c r="X850" i="5"/>
  <c r="J850" i="5"/>
  <c r="I850" i="5"/>
  <c r="R850" i="5"/>
  <c r="G850" i="5"/>
  <c r="H851" i="5"/>
  <c r="J851" i="5"/>
  <c r="E851" i="5"/>
  <c r="X851" i="5"/>
  <c r="I851" i="5"/>
  <c r="F851" i="5"/>
  <c r="G851" i="5"/>
  <c r="R851" i="5"/>
  <c r="F852" i="5"/>
  <c r="H852" i="5"/>
  <c r="G852" i="5"/>
  <c r="E852" i="5"/>
  <c r="X852" i="5"/>
  <c r="J852" i="5"/>
  <c r="I852" i="5"/>
  <c r="R852" i="5"/>
  <c r="R853" i="5"/>
  <c r="F853" i="5"/>
  <c r="G853" i="5"/>
  <c r="E853" i="5"/>
  <c r="X853" i="5"/>
  <c r="H853" i="5"/>
  <c r="J853" i="5"/>
  <c r="I853" i="5"/>
  <c r="R854" i="5"/>
  <c r="J854" i="5"/>
  <c r="E854" i="5"/>
  <c r="X854" i="5"/>
  <c r="F854" i="5"/>
  <c r="G854" i="5"/>
  <c r="H854" i="5"/>
  <c r="I854" i="5"/>
  <c r="I855" i="5"/>
  <c r="H855" i="5"/>
  <c r="G855" i="5"/>
  <c r="J855" i="5"/>
  <c r="F855" i="5"/>
  <c r="R855" i="5"/>
  <c r="E855" i="5"/>
  <c r="X855" i="5"/>
  <c r="G856" i="5"/>
  <c r="R856" i="5"/>
  <c r="I856" i="5"/>
  <c r="J856" i="5"/>
  <c r="E856" i="5"/>
  <c r="X856" i="5"/>
  <c r="H856" i="5"/>
  <c r="F856" i="5"/>
  <c r="R858" i="5"/>
  <c r="J858" i="5"/>
  <c r="H858" i="5"/>
  <c r="F858" i="5"/>
  <c r="E858" i="5"/>
  <c r="X858" i="5"/>
  <c r="I858" i="5"/>
  <c r="G858" i="5"/>
  <c r="I859" i="5"/>
  <c r="E859" i="5"/>
  <c r="X859" i="5"/>
  <c r="G859" i="5"/>
  <c r="H859" i="5"/>
  <c r="R859" i="5"/>
  <c r="F859" i="5"/>
  <c r="J859" i="5"/>
  <c r="I860" i="5"/>
  <c r="R860" i="5"/>
  <c r="E860" i="5"/>
  <c r="X860" i="5"/>
  <c r="H860" i="5"/>
  <c r="G860" i="5"/>
  <c r="F860" i="5"/>
  <c r="J860" i="5"/>
  <c r="R861" i="5"/>
  <c r="F861" i="5"/>
  <c r="I861" i="5"/>
  <c r="G861" i="5"/>
  <c r="J861" i="5"/>
  <c r="H861" i="5"/>
  <c r="E861" i="5"/>
  <c r="X861" i="5"/>
  <c r="R862" i="5"/>
  <c r="F862" i="5"/>
  <c r="I862" i="5"/>
  <c r="J862" i="5"/>
  <c r="G862" i="5"/>
  <c r="E862" i="5"/>
  <c r="X862" i="5"/>
  <c r="H862" i="5"/>
  <c r="J863" i="5"/>
  <c r="H863" i="5"/>
  <c r="E863" i="5"/>
  <c r="X863" i="5"/>
  <c r="R863" i="5"/>
  <c r="F863" i="5"/>
  <c r="I863" i="5"/>
  <c r="G863" i="5"/>
  <c r="J864" i="5"/>
  <c r="H864" i="5"/>
  <c r="F864" i="5"/>
  <c r="G864" i="5"/>
  <c r="E864" i="5"/>
  <c r="X864" i="5"/>
  <c r="R864" i="5"/>
  <c r="I864" i="5"/>
  <c r="R866" i="5"/>
  <c r="F866" i="5"/>
  <c r="G866" i="5"/>
  <c r="E866" i="5"/>
  <c r="X866" i="5"/>
  <c r="I866" i="5"/>
  <c r="H866" i="5"/>
  <c r="J866" i="5"/>
  <c r="I867" i="5"/>
  <c r="G867" i="5"/>
  <c r="R867" i="5"/>
  <c r="E867" i="5"/>
  <c r="X867" i="5"/>
  <c r="F867" i="5"/>
  <c r="J867" i="5"/>
  <c r="H867" i="5"/>
  <c r="E868" i="5"/>
  <c r="X868" i="5"/>
  <c r="F868" i="5"/>
  <c r="G868" i="5"/>
  <c r="R868" i="5"/>
  <c r="J868" i="5"/>
  <c r="I868" i="5"/>
  <c r="H868" i="5"/>
  <c r="J869" i="5"/>
  <c r="E869" i="5"/>
  <c r="X869" i="5"/>
  <c r="F869" i="5"/>
  <c r="I869" i="5"/>
  <c r="R869" i="5"/>
  <c r="H869" i="5"/>
  <c r="G869" i="5"/>
  <c r="J870" i="5"/>
  <c r="F870" i="5"/>
  <c r="G870" i="5"/>
  <c r="H870" i="5"/>
  <c r="I870" i="5"/>
  <c r="E870" i="5"/>
  <c r="X870" i="5"/>
  <c r="R870" i="5"/>
  <c r="I871" i="5"/>
  <c r="J871" i="5"/>
  <c r="F871" i="5"/>
  <c r="E871" i="5"/>
  <c r="X871" i="5"/>
  <c r="R871" i="5"/>
  <c r="H871" i="5"/>
  <c r="G871" i="5"/>
  <c r="F872" i="5"/>
  <c r="I872" i="5"/>
  <c r="E872" i="5"/>
  <c r="X872" i="5"/>
  <c r="H872" i="5"/>
  <c r="J872" i="5"/>
  <c r="R872" i="5"/>
  <c r="G872" i="5"/>
  <c r="G873" i="5"/>
  <c r="H873" i="5"/>
  <c r="I873" i="5"/>
  <c r="R873" i="5"/>
  <c r="F873" i="5"/>
  <c r="J873" i="5"/>
  <c r="E873" i="5"/>
  <c r="X873" i="5"/>
  <c r="G874" i="5"/>
  <c r="H874" i="5"/>
  <c r="J874" i="5"/>
  <c r="R874" i="5"/>
  <c r="F874" i="5"/>
  <c r="E874" i="5"/>
  <c r="X874" i="5"/>
  <c r="I874" i="5"/>
  <c r="G875" i="5"/>
  <c r="R875" i="5"/>
  <c r="I875" i="5"/>
  <c r="J875" i="5"/>
  <c r="F875" i="5"/>
  <c r="H875" i="5"/>
  <c r="E875" i="5"/>
  <c r="X875" i="5"/>
  <c r="E876" i="5"/>
  <c r="X876" i="5"/>
  <c r="R876" i="5"/>
  <c r="J876" i="5"/>
  <c r="I876" i="5"/>
  <c r="H876" i="5"/>
  <c r="F876" i="5"/>
  <c r="G876" i="5"/>
  <c r="J877" i="5"/>
  <c r="R877" i="5"/>
  <c r="I877" i="5"/>
  <c r="F877" i="5"/>
  <c r="G877" i="5"/>
  <c r="E877" i="5"/>
  <c r="X877" i="5"/>
  <c r="H877" i="5"/>
  <c r="J878" i="5"/>
  <c r="E878" i="5"/>
  <c r="X878" i="5"/>
  <c r="F878" i="5"/>
  <c r="I878" i="5"/>
  <c r="G878" i="5"/>
  <c r="R878" i="5"/>
  <c r="H878" i="5"/>
  <c r="G879" i="5"/>
  <c r="R879" i="5"/>
  <c r="H879" i="5"/>
  <c r="F879" i="5"/>
  <c r="E879" i="5"/>
  <c r="X879" i="5"/>
  <c r="J879" i="5"/>
  <c r="I879" i="5"/>
  <c r="G880" i="5"/>
  <c r="H880" i="5"/>
  <c r="F880" i="5"/>
  <c r="E880" i="5"/>
  <c r="X880" i="5"/>
  <c r="R880" i="5"/>
  <c r="I880" i="5"/>
  <c r="J880" i="5"/>
  <c r="J881" i="5"/>
  <c r="I881" i="5"/>
  <c r="F881" i="5"/>
  <c r="H881" i="5"/>
  <c r="E881" i="5"/>
  <c r="X881" i="5"/>
  <c r="G881" i="5"/>
  <c r="R881" i="5"/>
  <c r="E882" i="5"/>
  <c r="X882" i="5"/>
  <c r="H882" i="5"/>
  <c r="J882" i="5"/>
  <c r="I882" i="5"/>
  <c r="R882" i="5"/>
  <c r="F882" i="5"/>
  <c r="G882" i="5"/>
  <c r="J883" i="5"/>
  <c r="I883" i="5"/>
  <c r="G883" i="5"/>
  <c r="H883" i="5"/>
  <c r="R883" i="5"/>
  <c r="F883" i="5"/>
  <c r="E883" i="5"/>
  <c r="X883" i="5"/>
  <c r="E884" i="5"/>
  <c r="X884" i="5"/>
  <c r="G884" i="5"/>
  <c r="R884" i="5"/>
  <c r="J884" i="5"/>
  <c r="I884" i="5"/>
  <c r="H884" i="5"/>
  <c r="F884" i="5"/>
  <c r="J885" i="5"/>
  <c r="F885" i="5"/>
  <c r="E885" i="5"/>
  <c r="X885" i="5"/>
  <c r="R885" i="5"/>
  <c r="G885" i="5"/>
  <c r="H885" i="5"/>
  <c r="I885" i="5"/>
  <c r="I886" i="5"/>
  <c r="F886" i="5"/>
  <c r="R886" i="5"/>
  <c r="J886" i="5"/>
  <c r="H886" i="5"/>
  <c r="G886" i="5"/>
  <c r="E886" i="5"/>
  <c r="X886" i="5"/>
  <c r="J887" i="5"/>
  <c r="H887" i="5"/>
  <c r="F887" i="5"/>
  <c r="R887" i="5"/>
  <c r="I887" i="5"/>
  <c r="G887" i="5"/>
  <c r="E887" i="5"/>
  <c r="X887" i="5"/>
  <c r="I888" i="5"/>
  <c r="H888" i="5"/>
  <c r="F888" i="5"/>
  <c r="G888" i="5"/>
  <c r="J888" i="5"/>
  <c r="R888" i="5"/>
  <c r="E888" i="5"/>
  <c r="X888" i="5"/>
  <c r="G889" i="5"/>
  <c r="H889" i="5"/>
  <c r="R889" i="5"/>
  <c r="E889" i="5"/>
  <c r="X889" i="5"/>
  <c r="F889" i="5"/>
  <c r="I889" i="5"/>
  <c r="J889" i="5"/>
  <c r="I890" i="5"/>
  <c r="G890" i="5"/>
  <c r="J890" i="5"/>
  <c r="R890" i="5"/>
  <c r="E890" i="5"/>
  <c r="X890" i="5"/>
  <c r="H890" i="5"/>
  <c r="F890" i="5"/>
  <c r="J891" i="5"/>
  <c r="E891" i="5"/>
  <c r="X891" i="5"/>
  <c r="G891" i="5"/>
  <c r="I891" i="5"/>
  <c r="F891" i="5"/>
  <c r="R891" i="5"/>
  <c r="H891" i="5"/>
  <c r="H892" i="5"/>
  <c r="J892" i="5"/>
  <c r="F892" i="5"/>
  <c r="R892" i="5"/>
  <c r="G892" i="5"/>
  <c r="I892" i="5"/>
  <c r="E892" i="5"/>
  <c r="X892" i="5"/>
  <c r="I893" i="5"/>
  <c r="R893" i="5"/>
  <c r="F893" i="5"/>
  <c r="J893" i="5"/>
  <c r="E893" i="5"/>
  <c r="X893" i="5"/>
  <c r="G893" i="5"/>
  <c r="H893" i="5"/>
  <c r="R895" i="5"/>
  <c r="H895" i="5"/>
  <c r="G895" i="5"/>
  <c r="E895" i="5"/>
  <c r="X895" i="5"/>
  <c r="J895" i="5"/>
  <c r="F895" i="5"/>
  <c r="I895" i="5"/>
  <c r="R896" i="5"/>
  <c r="G896" i="5"/>
  <c r="I896" i="5"/>
  <c r="F896" i="5"/>
  <c r="H896" i="5"/>
  <c r="J896" i="5"/>
  <c r="E896" i="5"/>
  <c r="X896" i="5"/>
  <c r="E897" i="5"/>
  <c r="X897" i="5"/>
  <c r="R897" i="5"/>
  <c r="J897" i="5"/>
  <c r="I897" i="5"/>
  <c r="H897" i="5"/>
  <c r="F897" i="5"/>
  <c r="G897" i="5"/>
  <c r="H898" i="5"/>
  <c r="R898" i="5"/>
  <c r="J898" i="5"/>
  <c r="G898" i="5"/>
  <c r="I898" i="5"/>
  <c r="E898" i="5"/>
  <c r="X898" i="5"/>
  <c r="F898" i="5"/>
  <c r="H899" i="5"/>
  <c r="J899" i="5"/>
  <c r="E899" i="5"/>
  <c r="X899" i="5"/>
  <c r="R899" i="5"/>
  <c r="G899" i="5"/>
  <c r="I899" i="5"/>
  <c r="F899" i="5"/>
  <c r="F900" i="5"/>
  <c r="J900" i="5"/>
  <c r="I900" i="5"/>
  <c r="G900" i="5"/>
  <c r="H900" i="5"/>
  <c r="R900" i="5"/>
  <c r="E900" i="5"/>
  <c r="X900" i="5"/>
  <c r="R901" i="5"/>
  <c r="E901" i="5"/>
  <c r="X901" i="5"/>
  <c r="J901" i="5"/>
  <c r="F901" i="5"/>
  <c r="I901" i="5"/>
  <c r="G901" i="5"/>
  <c r="H901" i="5"/>
  <c r="I903" i="5"/>
  <c r="H903" i="5"/>
  <c r="F903" i="5"/>
  <c r="R903" i="5"/>
  <c r="E903" i="5"/>
  <c r="X903" i="5"/>
  <c r="G903" i="5"/>
  <c r="J903" i="5"/>
  <c r="R904" i="5"/>
  <c r="G904" i="5"/>
  <c r="J904" i="5"/>
  <c r="E904" i="5"/>
  <c r="X904" i="5"/>
  <c r="F904" i="5"/>
  <c r="I904" i="5"/>
  <c r="H904" i="5"/>
  <c r="I905" i="5"/>
  <c r="G905" i="5"/>
  <c r="J905" i="5"/>
  <c r="R905" i="5"/>
  <c r="E905" i="5"/>
  <c r="X905" i="5"/>
  <c r="F905" i="5"/>
  <c r="H905" i="5"/>
  <c r="F906" i="5"/>
  <c r="J906" i="5"/>
  <c r="R906" i="5"/>
  <c r="I906" i="5"/>
  <c r="H906" i="5"/>
  <c r="G906" i="5"/>
  <c r="E906" i="5"/>
  <c r="X906" i="5"/>
  <c r="G907" i="5"/>
  <c r="R907" i="5"/>
  <c r="I907" i="5"/>
  <c r="H907" i="5"/>
  <c r="E907" i="5"/>
  <c r="X907" i="5"/>
  <c r="F907" i="5"/>
  <c r="J907" i="5"/>
  <c r="I908" i="5"/>
  <c r="J908" i="5"/>
  <c r="R908" i="5"/>
  <c r="F908" i="5"/>
  <c r="G908" i="5"/>
  <c r="H908" i="5"/>
  <c r="E908" i="5"/>
  <c r="X908" i="5"/>
  <c r="I909" i="5"/>
  <c r="R909" i="5"/>
  <c r="H909" i="5"/>
  <c r="G909" i="5"/>
  <c r="J909" i="5"/>
  <c r="E909" i="5"/>
  <c r="X909" i="5"/>
  <c r="F909" i="5"/>
  <c r="E910" i="5"/>
  <c r="X910" i="5"/>
  <c r="F910" i="5"/>
  <c r="G910" i="5"/>
  <c r="I910" i="5"/>
  <c r="R910" i="5"/>
  <c r="H910" i="5"/>
  <c r="J910" i="5"/>
  <c r="I911" i="5"/>
  <c r="E911" i="5"/>
  <c r="X911" i="5"/>
  <c r="H911" i="5"/>
  <c r="R911" i="5"/>
  <c r="J911" i="5"/>
  <c r="G911" i="5"/>
  <c r="F911" i="5"/>
  <c r="I912" i="5"/>
  <c r="H912" i="5"/>
  <c r="G912" i="5"/>
  <c r="F912" i="5"/>
  <c r="R912" i="5"/>
  <c r="J912" i="5"/>
  <c r="E912" i="5"/>
  <c r="X912" i="5"/>
  <c r="I913" i="5"/>
  <c r="J913" i="5"/>
  <c r="G913" i="5"/>
  <c r="F913" i="5"/>
  <c r="E913" i="5"/>
  <c r="X913" i="5"/>
  <c r="R913" i="5"/>
  <c r="H913" i="5"/>
  <c r="R914" i="5"/>
  <c r="G914" i="5"/>
  <c r="F914" i="5"/>
  <c r="J914" i="5"/>
  <c r="H914" i="5"/>
  <c r="I914" i="5"/>
  <c r="E914" i="5"/>
  <c r="X914" i="5"/>
  <c r="F915" i="5"/>
  <c r="H915" i="5"/>
  <c r="E915" i="5"/>
  <c r="X915" i="5"/>
  <c r="R915" i="5"/>
  <c r="J915" i="5"/>
  <c r="I915" i="5"/>
  <c r="G915" i="5"/>
  <c r="J916" i="5"/>
  <c r="G916" i="5"/>
  <c r="H916" i="5"/>
  <c r="I916" i="5"/>
  <c r="E916" i="5"/>
  <c r="X916" i="5"/>
  <c r="F916" i="5"/>
  <c r="R916" i="5"/>
  <c r="G917" i="5"/>
  <c r="E917" i="5"/>
  <c r="X917" i="5"/>
  <c r="H917" i="5"/>
  <c r="J917" i="5"/>
  <c r="I917" i="5"/>
  <c r="R917" i="5"/>
  <c r="F917" i="5"/>
  <c r="R919" i="5"/>
  <c r="J919" i="5"/>
  <c r="H919" i="5"/>
  <c r="G919" i="5"/>
  <c r="F919" i="5"/>
  <c r="I919" i="5"/>
  <c r="E919" i="5"/>
  <c r="X919" i="5"/>
  <c r="G920" i="5"/>
  <c r="I920" i="5"/>
  <c r="F920" i="5"/>
  <c r="J920" i="5"/>
  <c r="H920" i="5"/>
  <c r="R920" i="5"/>
  <c r="E920" i="5"/>
  <c r="X920" i="5"/>
  <c r="I921" i="5"/>
  <c r="H921" i="5"/>
  <c r="J921" i="5"/>
  <c r="E921" i="5"/>
  <c r="X921" i="5"/>
  <c r="G921" i="5"/>
  <c r="F921" i="5"/>
  <c r="R921" i="5"/>
  <c r="J922" i="5"/>
  <c r="G922" i="5"/>
  <c r="F922" i="5"/>
  <c r="I922" i="5"/>
  <c r="R922" i="5"/>
  <c r="H922" i="5"/>
  <c r="E922" i="5"/>
  <c r="X922" i="5"/>
  <c r="F923" i="5"/>
  <c r="R923" i="5"/>
  <c r="J923" i="5"/>
  <c r="E923" i="5"/>
  <c r="X923" i="5"/>
  <c r="G923" i="5"/>
  <c r="H923" i="5"/>
  <c r="I923" i="5"/>
  <c r="G924" i="5"/>
  <c r="F924" i="5"/>
  <c r="E924" i="5"/>
  <c r="X924" i="5"/>
  <c r="J924" i="5"/>
  <c r="I924" i="5"/>
  <c r="R924" i="5"/>
  <c r="H924" i="5"/>
  <c r="G925" i="5"/>
  <c r="E925" i="5"/>
  <c r="X925" i="5"/>
  <c r="F925" i="5"/>
  <c r="I925" i="5"/>
  <c r="R925" i="5"/>
  <c r="H925" i="5"/>
  <c r="J925" i="5"/>
  <c r="J927" i="5"/>
  <c r="F927" i="5"/>
  <c r="E927" i="5"/>
  <c r="X927" i="5"/>
  <c r="G927" i="5"/>
  <c r="R927" i="5"/>
  <c r="I927" i="5"/>
  <c r="H927" i="5"/>
  <c r="H928" i="5"/>
  <c r="E928" i="5"/>
  <c r="X928" i="5"/>
  <c r="G928" i="5"/>
  <c r="F928" i="5"/>
  <c r="R928" i="5"/>
  <c r="J928" i="5"/>
  <c r="I928" i="5"/>
  <c r="J929" i="5"/>
  <c r="G929" i="5"/>
  <c r="R929" i="5"/>
  <c r="I929" i="5"/>
  <c r="F929" i="5"/>
  <c r="E929" i="5"/>
  <c r="X929" i="5"/>
  <c r="H929" i="5"/>
  <c r="R930" i="5"/>
  <c r="H930" i="5"/>
  <c r="E930" i="5"/>
  <c r="X930" i="5"/>
  <c r="I930" i="5"/>
  <c r="J930" i="5"/>
  <c r="G930" i="5"/>
  <c r="F930" i="5"/>
  <c r="J931" i="5"/>
  <c r="G931" i="5"/>
  <c r="I931" i="5"/>
  <c r="F931" i="5"/>
  <c r="E931" i="5"/>
  <c r="X931" i="5"/>
  <c r="H931" i="5"/>
  <c r="R931" i="5"/>
  <c r="E932" i="5"/>
  <c r="X932" i="5"/>
  <c r="R932" i="5"/>
  <c r="H932" i="5"/>
  <c r="J932" i="5"/>
  <c r="G932" i="5"/>
  <c r="I932" i="5"/>
  <c r="F932" i="5"/>
  <c r="E933" i="5"/>
  <c r="X933" i="5"/>
  <c r="F933" i="5"/>
  <c r="R933" i="5"/>
  <c r="H933" i="5"/>
  <c r="J933" i="5"/>
  <c r="G933" i="5"/>
  <c r="I933" i="5"/>
  <c r="R934" i="5"/>
  <c r="F934" i="5"/>
  <c r="J934" i="5"/>
  <c r="E934" i="5"/>
  <c r="X934" i="5"/>
  <c r="G934" i="5"/>
  <c r="H934" i="5"/>
  <c r="I934" i="5"/>
  <c r="J935" i="5"/>
  <c r="F935" i="5"/>
  <c r="E935" i="5"/>
  <c r="X935" i="5"/>
  <c r="H935" i="5"/>
  <c r="G935" i="5"/>
  <c r="R935" i="5"/>
  <c r="I935" i="5"/>
  <c r="I936" i="5"/>
  <c r="G936" i="5"/>
  <c r="J936" i="5"/>
  <c r="F936" i="5"/>
  <c r="R936" i="5"/>
  <c r="E936" i="5"/>
  <c r="X936" i="5"/>
  <c r="H936" i="5"/>
  <c r="F937" i="5"/>
  <c r="H937" i="5"/>
  <c r="E937" i="5"/>
  <c r="X937" i="5"/>
  <c r="R937" i="5"/>
  <c r="I937" i="5"/>
  <c r="J937" i="5"/>
  <c r="G937" i="5"/>
  <c r="F938" i="5"/>
  <c r="E938" i="5"/>
  <c r="X938" i="5"/>
  <c r="H938" i="5"/>
  <c r="J938" i="5"/>
  <c r="G938" i="5"/>
  <c r="I938" i="5"/>
  <c r="R938" i="5"/>
  <c r="E939" i="5"/>
  <c r="X939" i="5"/>
  <c r="H939" i="5"/>
  <c r="R939" i="5"/>
  <c r="G939" i="5"/>
  <c r="I939" i="5"/>
  <c r="J939" i="5"/>
  <c r="F939" i="5"/>
  <c r="H940" i="5"/>
  <c r="J940" i="5"/>
  <c r="F940" i="5"/>
  <c r="I940" i="5"/>
  <c r="G940" i="5"/>
  <c r="R940" i="5"/>
  <c r="E940" i="5"/>
  <c r="X940" i="5"/>
  <c r="E941" i="5"/>
  <c r="X941" i="5"/>
  <c r="I941" i="5"/>
  <c r="J941" i="5"/>
  <c r="H941" i="5"/>
  <c r="G941" i="5"/>
  <c r="R941" i="5"/>
  <c r="F941" i="5"/>
  <c r="E942" i="5"/>
  <c r="X942" i="5"/>
  <c r="J942" i="5"/>
  <c r="F942" i="5"/>
  <c r="H942" i="5"/>
  <c r="G942" i="5"/>
  <c r="I942" i="5"/>
  <c r="R942" i="5"/>
  <c r="R943" i="5"/>
  <c r="H943" i="5"/>
  <c r="G943" i="5"/>
  <c r="E943" i="5"/>
  <c r="X943" i="5"/>
  <c r="J943" i="5"/>
  <c r="I943" i="5"/>
  <c r="F943" i="5"/>
  <c r="I944" i="5"/>
  <c r="E944" i="5"/>
  <c r="X944" i="5"/>
  <c r="R944" i="5"/>
  <c r="F944" i="5"/>
  <c r="J944" i="5"/>
  <c r="G944" i="5"/>
  <c r="H944" i="5"/>
  <c r="R945" i="5"/>
  <c r="H945" i="5"/>
  <c r="E945" i="5"/>
  <c r="X945" i="5"/>
  <c r="I945" i="5"/>
  <c r="J945" i="5"/>
  <c r="G945" i="5"/>
  <c r="F945" i="5"/>
  <c r="I946" i="5"/>
  <c r="F946" i="5"/>
  <c r="G946" i="5"/>
  <c r="J946" i="5"/>
  <c r="R946" i="5"/>
  <c r="E946" i="5"/>
  <c r="X946" i="5"/>
  <c r="H946" i="5"/>
  <c r="F947" i="5"/>
  <c r="I947" i="5"/>
  <c r="R947" i="5"/>
  <c r="G947" i="5"/>
  <c r="H947" i="5"/>
  <c r="J947" i="5"/>
  <c r="E947" i="5"/>
  <c r="X947" i="5"/>
  <c r="E948" i="5"/>
  <c r="X948" i="5"/>
  <c r="I948" i="5"/>
  <c r="J948" i="5"/>
  <c r="G948" i="5"/>
  <c r="H948" i="5"/>
  <c r="R948" i="5"/>
  <c r="F948" i="5"/>
  <c r="J949" i="5"/>
  <c r="G949" i="5"/>
  <c r="I949" i="5"/>
  <c r="R949" i="5"/>
  <c r="E949" i="5"/>
  <c r="X949" i="5"/>
  <c r="F949" i="5"/>
  <c r="H949" i="5"/>
  <c r="I950" i="5"/>
  <c r="J950" i="5"/>
  <c r="G950" i="5"/>
  <c r="E950" i="5"/>
  <c r="X950" i="5"/>
  <c r="F950" i="5"/>
  <c r="H950" i="5"/>
  <c r="R950" i="5"/>
  <c r="F951" i="5"/>
  <c r="G951" i="5"/>
  <c r="E951" i="5"/>
  <c r="X951" i="5"/>
  <c r="J951" i="5"/>
  <c r="I951" i="5"/>
  <c r="R951" i="5"/>
  <c r="H951" i="5"/>
  <c r="G952" i="5"/>
  <c r="E952" i="5"/>
  <c r="X952" i="5"/>
  <c r="F952" i="5"/>
  <c r="R952" i="5"/>
  <c r="J952" i="5"/>
  <c r="H952" i="5"/>
  <c r="I952" i="5"/>
  <c r="R953" i="5"/>
  <c r="F953" i="5"/>
  <c r="E953" i="5"/>
  <c r="X953" i="5"/>
  <c r="I953" i="5"/>
  <c r="J953" i="5"/>
  <c r="H953" i="5"/>
  <c r="G953" i="5"/>
  <c r="R954" i="5"/>
  <c r="I954" i="5"/>
  <c r="G954" i="5"/>
  <c r="E954" i="5"/>
  <c r="X954" i="5"/>
  <c r="F954" i="5"/>
  <c r="H954" i="5"/>
  <c r="J954" i="5"/>
  <c r="F955" i="5"/>
  <c r="I955" i="5"/>
  <c r="R955" i="5"/>
  <c r="E955" i="5"/>
  <c r="X955" i="5"/>
  <c r="H955" i="5"/>
  <c r="J955" i="5"/>
  <c r="G955" i="5"/>
  <c r="G956" i="5"/>
  <c r="E956" i="5"/>
  <c r="X956" i="5"/>
  <c r="R956" i="5"/>
  <c r="J956" i="5"/>
  <c r="H956" i="5"/>
  <c r="I956" i="5"/>
  <c r="F956" i="5"/>
  <c r="G957" i="5"/>
  <c r="I957" i="5"/>
  <c r="E957" i="5"/>
  <c r="X957" i="5"/>
  <c r="J957" i="5"/>
  <c r="H957" i="5"/>
  <c r="R957" i="5"/>
  <c r="F957" i="5"/>
  <c r="R958" i="5"/>
  <c r="F958" i="5"/>
  <c r="E958" i="5"/>
  <c r="X958" i="5"/>
  <c r="H958" i="5"/>
  <c r="J958" i="5"/>
  <c r="G958" i="5"/>
  <c r="I958" i="5"/>
  <c r="G959" i="5"/>
  <c r="R959" i="5"/>
  <c r="E959" i="5"/>
  <c r="X959" i="5"/>
  <c r="J959" i="5"/>
  <c r="F959" i="5"/>
  <c r="I959" i="5"/>
  <c r="H959" i="5"/>
  <c r="J960" i="5"/>
  <c r="F960" i="5"/>
  <c r="E960" i="5"/>
  <c r="X960" i="5"/>
  <c r="H960" i="5"/>
  <c r="G960" i="5"/>
  <c r="R960" i="5"/>
  <c r="I960" i="5"/>
  <c r="R961" i="5"/>
  <c r="G961" i="5"/>
  <c r="E961" i="5"/>
  <c r="X961" i="5"/>
  <c r="J961" i="5"/>
  <c r="H961" i="5"/>
  <c r="F961" i="5"/>
  <c r="I961" i="5"/>
  <c r="J962" i="5"/>
  <c r="I962" i="5"/>
  <c r="R962" i="5"/>
  <c r="G962" i="5"/>
  <c r="E962" i="5"/>
  <c r="X962" i="5"/>
  <c r="F962" i="5"/>
  <c r="H962" i="5"/>
  <c r="R963" i="5"/>
  <c r="J963" i="5"/>
  <c r="E963" i="5"/>
  <c r="X963" i="5"/>
  <c r="G963" i="5"/>
  <c r="F963" i="5"/>
  <c r="H963" i="5"/>
  <c r="I963" i="5"/>
  <c r="R964" i="5"/>
  <c r="F964" i="5"/>
  <c r="J964" i="5"/>
  <c r="E964" i="5"/>
  <c r="X964" i="5"/>
  <c r="H964" i="5"/>
  <c r="G964" i="5"/>
  <c r="I964" i="5"/>
  <c r="J965" i="5"/>
  <c r="H965" i="5"/>
  <c r="E965" i="5"/>
  <c r="X965" i="5"/>
  <c r="F965" i="5"/>
  <c r="G965" i="5"/>
  <c r="R965" i="5"/>
  <c r="I965" i="5"/>
  <c r="I966" i="5"/>
  <c r="E966" i="5"/>
  <c r="X966" i="5"/>
  <c r="F966" i="5"/>
  <c r="R966" i="5"/>
  <c r="J966" i="5"/>
  <c r="H966" i="5"/>
  <c r="G966" i="5"/>
  <c r="F967" i="5"/>
  <c r="R967" i="5"/>
  <c r="E967" i="5"/>
  <c r="X967" i="5"/>
  <c r="G967" i="5"/>
  <c r="J967" i="5"/>
  <c r="I967" i="5"/>
  <c r="H967" i="5"/>
  <c r="R968" i="5"/>
  <c r="H968" i="5"/>
  <c r="G968" i="5"/>
  <c r="E968" i="5"/>
  <c r="X968" i="5"/>
  <c r="F968" i="5"/>
  <c r="J968" i="5"/>
  <c r="I968" i="5"/>
  <c r="F970" i="5"/>
  <c r="G970" i="5"/>
  <c r="J970" i="5"/>
  <c r="E970" i="5"/>
  <c r="X970" i="5"/>
  <c r="H970" i="5"/>
  <c r="R970" i="5"/>
  <c r="I970" i="5"/>
  <c r="H971" i="5"/>
  <c r="I971" i="5"/>
  <c r="J971" i="5"/>
  <c r="F971" i="5"/>
  <c r="G971" i="5"/>
  <c r="E971" i="5"/>
  <c r="X971" i="5"/>
  <c r="R971" i="5"/>
  <c r="G972" i="5"/>
  <c r="F972" i="5"/>
  <c r="I972" i="5"/>
  <c r="J972" i="5"/>
  <c r="H972" i="5"/>
  <c r="E972" i="5"/>
  <c r="X972" i="5"/>
  <c r="R972" i="5"/>
  <c r="H973" i="5"/>
  <c r="E973" i="5"/>
  <c r="X973" i="5"/>
  <c r="J973" i="5"/>
  <c r="F973" i="5"/>
  <c r="R973" i="5"/>
  <c r="I973" i="5"/>
  <c r="G973" i="5"/>
  <c r="F974" i="5"/>
  <c r="H974" i="5"/>
  <c r="G974" i="5"/>
  <c r="J974" i="5"/>
  <c r="R974" i="5"/>
  <c r="I974" i="5"/>
  <c r="E974" i="5"/>
  <c r="X974" i="5"/>
  <c r="J975" i="5"/>
  <c r="G975" i="5"/>
  <c r="F975" i="5"/>
  <c r="I975" i="5"/>
  <c r="H975" i="5"/>
  <c r="E975" i="5"/>
  <c r="X975" i="5"/>
  <c r="R975" i="5"/>
  <c r="G976" i="5"/>
  <c r="I976" i="5"/>
  <c r="E976" i="5"/>
  <c r="X976" i="5"/>
  <c r="F976" i="5"/>
  <c r="R976" i="5"/>
  <c r="H976" i="5"/>
  <c r="J976" i="5"/>
  <c r="R977" i="5"/>
  <c r="E977" i="5"/>
  <c r="X977" i="5"/>
  <c r="I977" i="5"/>
  <c r="F977" i="5"/>
  <c r="G977" i="5"/>
  <c r="H977" i="5"/>
  <c r="J977" i="5"/>
  <c r="F978" i="5"/>
  <c r="G978" i="5"/>
  <c r="E978" i="5"/>
  <c r="X978" i="5"/>
  <c r="R978" i="5"/>
  <c r="J978" i="5"/>
  <c r="I978" i="5"/>
  <c r="H978" i="5"/>
  <c r="J979" i="5"/>
  <c r="I979" i="5"/>
  <c r="F979" i="5"/>
  <c r="E979" i="5"/>
  <c r="X979" i="5"/>
  <c r="H979" i="5"/>
  <c r="G979" i="5"/>
  <c r="R979" i="5"/>
  <c r="J980" i="5"/>
  <c r="F980" i="5"/>
  <c r="R980" i="5"/>
  <c r="E980" i="5"/>
  <c r="X980" i="5"/>
  <c r="H980" i="5"/>
  <c r="I980" i="5"/>
  <c r="G980" i="5"/>
  <c r="J981" i="5"/>
  <c r="G981" i="5"/>
  <c r="I981" i="5"/>
  <c r="H981" i="5"/>
  <c r="F981" i="5"/>
  <c r="R981" i="5"/>
  <c r="E981" i="5"/>
  <c r="X981" i="5"/>
  <c r="R982" i="5"/>
  <c r="F982" i="5"/>
  <c r="J982" i="5"/>
  <c r="E982" i="5"/>
  <c r="X982" i="5"/>
  <c r="I982" i="5"/>
  <c r="H982" i="5"/>
  <c r="G982" i="5"/>
  <c r="R983" i="5"/>
  <c r="E983" i="5"/>
  <c r="X983" i="5"/>
  <c r="G983" i="5"/>
  <c r="H983" i="5"/>
  <c r="I983" i="5"/>
  <c r="J983" i="5"/>
  <c r="F983" i="5"/>
  <c r="H984" i="5"/>
  <c r="I984" i="5"/>
  <c r="R984" i="5"/>
  <c r="F984" i="5"/>
  <c r="J984" i="5"/>
  <c r="E984" i="5"/>
  <c r="X984" i="5"/>
  <c r="G984" i="5"/>
  <c r="G985" i="5"/>
  <c r="E985" i="5"/>
  <c r="X985" i="5"/>
  <c r="F985" i="5"/>
  <c r="H985" i="5"/>
  <c r="R985" i="5"/>
  <c r="I985" i="5"/>
  <c r="J985" i="5"/>
  <c r="H986" i="5"/>
  <c r="E986" i="5"/>
  <c r="X986" i="5"/>
  <c r="I986" i="5"/>
  <c r="R986" i="5"/>
  <c r="G986" i="5"/>
  <c r="J986" i="5"/>
  <c r="F986" i="5"/>
  <c r="I987" i="5"/>
  <c r="J987" i="5"/>
  <c r="E987" i="5"/>
  <c r="X987" i="5"/>
  <c r="H987" i="5"/>
  <c r="F987" i="5"/>
  <c r="G987" i="5"/>
  <c r="R987" i="5"/>
  <c r="E988" i="5"/>
  <c r="X988" i="5"/>
  <c r="F988" i="5"/>
  <c r="J988" i="5"/>
  <c r="H988" i="5"/>
  <c r="R988" i="5"/>
  <c r="I988" i="5"/>
  <c r="G988" i="5"/>
  <c r="I989" i="5"/>
  <c r="E989" i="5"/>
  <c r="X989" i="5"/>
  <c r="R989" i="5"/>
  <c r="G989" i="5"/>
  <c r="H989" i="5"/>
  <c r="J989" i="5"/>
  <c r="F989" i="5"/>
  <c r="G990" i="5"/>
  <c r="R990" i="5"/>
  <c r="J990" i="5"/>
  <c r="I990" i="5"/>
  <c r="E990" i="5"/>
  <c r="X990" i="5"/>
  <c r="H990" i="5"/>
  <c r="F990" i="5"/>
  <c r="G991" i="5"/>
  <c r="J991" i="5"/>
  <c r="F991" i="5"/>
  <c r="H991" i="5"/>
  <c r="R991" i="5"/>
  <c r="I991" i="5"/>
  <c r="E991" i="5"/>
  <c r="X991" i="5"/>
  <c r="H992" i="5"/>
  <c r="J992" i="5"/>
  <c r="F992" i="5"/>
  <c r="E992" i="5"/>
  <c r="X992" i="5"/>
  <c r="R992" i="5"/>
  <c r="G992" i="5"/>
  <c r="I992" i="5"/>
  <c r="F993" i="5"/>
  <c r="H993" i="5"/>
  <c r="G993" i="5"/>
  <c r="R993" i="5"/>
  <c r="J993" i="5"/>
  <c r="E993" i="5"/>
  <c r="X993" i="5"/>
  <c r="I993" i="5"/>
  <c r="G994" i="5"/>
  <c r="H994" i="5"/>
  <c r="J994" i="5"/>
  <c r="F994" i="5"/>
  <c r="I994" i="5"/>
  <c r="R994" i="5"/>
  <c r="E994" i="5"/>
  <c r="X994" i="5"/>
  <c r="J995" i="5"/>
  <c r="R995" i="5"/>
  <c r="E995" i="5"/>
  <c r="X995" i="5"/>
  <c r="G995" i="5"/>
  <c r="H995" i="5"/>
  <c r="I995" i="5"/>
  <c r="F995" i="5"/>
  <c r="G996" i="5"/>
  <c r="F996" i="5"/>
  <c r="E996" i="5"/>
  <c r="X996" i="5"/>
  <c r="H996" i="5"/>
  <c r="J996" i="5"/>
  <c r="I996" i="5"/>
  <c r="R996" i="5"/>
  <c r="R997" i="5"/>
  <c r="H997" i="5"/>
  <c r="F997" i="5"/>
  <c r="G997" i="5"/>
  <c r="E997" i="5"/>
  <c r="X997" i="5"/>
  <c r="J997" i="5"/>
  <c r="I997" i="5"/>
  <c r="F998" i="5"/>
  <c r="R998" i="5"/>
  <c r="G998" i="5"/>
  <c r="H998" i="5"/>
  <c r="I998" i="5"/>
  <c r="E998" i="5"/>
  <c r="X998" i="5"/>
  <c r="J998" i="5"/>
  <c r="J999" i="5"/>
  <c r="F999" i="5"/>
  <c r="H999" i="5"/>
  <c r="I999" i="5"/>
  <c r="G999" i="5"/>
  <c r="E999" i="5"/>
  <c r="X999" i="5"/>
  <c r="R999" i="5"/>
  <c r="G1000" i="5"/>
  <c r="H1000" i="5"/>
  <c r="J1000" i="5"/>
  <c r="E1000" i="5"/>
  <c r="X1000" i="5"/>
  <c r="R1000" i="5"/>
  <c r="F1000" i="5"/>
  <c r="I1000" i="5"/>
  <c r="F1002" i="5"/>
  <c r="E1002" i="5"/>
  <c r="X1002" i="5"/>
  <c r="J1002" i="5"/>
  <c r="R1002" i="5"/>
  <c r="H1002" i="5"/>
  <c r="G1002" i="5"/>
  <c r="I1002" i="5"/>
  <c r="F1003" i="5"/>
  <c r="I1003" i="5"/>
  <c r="G1003" i="5"/>
  <c r="H1003" i="5"/>
  <c r="R1003" i="5"/>
  <c r="E1003" i="5"/>
  <c r="X1003" i="5"/>
  <c r="J1003" i="5"/>
  <c r="H1004" i="5"/>
  <c r="E1004" i="5"/>
  <c r="X1004" i="5"/>
  <c r="F1004" i="5"/>
  <c r="G1004" i="5"/>
  <c r="R1004" i="5"/>
  <c r="J1004" i="5"/>
  <c r="I1004" i="5"/>
  <c r="H1005" i="5"/>
  <c r="J1005" i="5"/>
  <c r="E1005" i="5"/>
  <c r="X1005" i="5"/>
  <c r="G1005" i="5"/>
  <c r="F1005" i="5"/>
  <c r="I1005" i="5"/>
  <c r="R1005" i="5"/>
  <c r="G1006" i="5"/>
  <c r="R1006" i="5"/>
  <c r="E1006" i="5"/>
  <c r="X1006" i="5"/>
  <c r="F1006" i="5"/>
  <c r="J1006" i="5"/>
  <c r="H1006" i="5"/>
  <c r="I1006" i="5"/>
  <c r="I1007" i="5"/>
  <c r="F1007" i="5"/>
  <c r="J1007" i="5"/>
  <c r="G1007" i="5"/>
  <c r="H1007" i="5"/>
  <c r="E1007" i="5"/>
  <c r="X1007" i="5"/>
  <c r="R1007" i="5"/>
  <c r="G1008" i="5"/>
  <c r="F1008" i="5"/>
  <c r="R1008" i="5"/>
  <c r="H1008" i="5"/>
  <c r="I1008" i="5"/>
  <c r="J1008" i="5"/>
  <c r="E1008" i="5"/>
  <c r="X1008" i="5"/>
  <c r="R1009" i="5"/>
  <c r="J1009" i="5"/>
  <c r="E1009" i="5"/>
  <c r="X1009" i="5"/>
  <c r="G1009" i="5"/>
  <c r="I1009" i="5"/>
  <c r="F1009" i="5"/>
  <c r="H1009" i="5"/>
  <c r="H1010" i="5"/>
  <c r="J1010" i="5"/>
  <c r="G1010" i="5"/>
  <c r="E1010" i="5"/>
  <c r="X1010" i="5"/>
  <c r="I1010" i="5"/>
  <c r="F1010" i="5"/>
  <c r="R1010" i="5"/>
  <c r="H1011" i="5"/>
  <c r="J1011" i="5"/>
  <c r="R1011" i="5"/>
  <c r="E1011" i="5"/>
  <c r="X1011" i="5"/>
  <c r="G1011" i="5"/>
  <c r="F1011" i="5"/>
  <c r="I1011" i="5"/>
  <c r="J1012" i="5"/>
  <c r="H1012" i="5"/>
  <c r="I1012" i="5"/>
  <c r="E1012" i="5"/>
  <c r="X1012" i="5"/>
  <c r="G1012" i="5"/>
  <c r="R1012" i="5"/>
  <c r="F1012" i="5"/>
  <c r="R1013" i="5"/>
  <c r="H1013" i="5"/>
  <c r="F1013" i="5"/>
  <c r="E1013" i="5"/>
  <c r="X1013" i="5"/>
  <c r="I1013" i="5"/>
  <c r="J1013" i="5"/>
  <c r="G1013" i="5"/>
  <c r="H1014" i="5"/>
  <c r="G1014" i="5"/>
  <c r="R1014" i="5"/>
  <c r="J1014" i="5"/>
  <c r="I1014" i="5"/>
  <c r="E1014" i="5"/>
  <c r="X1014" i="5"/>
  <c r="F1014" i="5"/>
  <c r="I1015" i="5"/>
  <c r="G1015" i="5"/>
  <c r="E1015" i="5"/>
  <c r="X1015" i="5"/>
  <c r="R1015" i="5"/>
  <c r="F1015" i="5"/>
  <c r="H1015" i="5"/>
  <c r="J1015" i="5"/>
  <c r="I1016" i="5"/>
  <c r="E1016" i="5"/>
  <c r="X1016" i="5"/>
  <c r="H1016" i="5"/>
  <c r="R1016" i="5"/>
  <c r="J1016" i="5"/>
  <c r="G1016" i="5"/>
  <c r="F1016" i="5"/>
  <c r="G1017" i="5"/>
  <c r="H1017" i="5"/>
  <c r="J1017" i="5"/>
  <c r="E1017" i="5"/>
  <c r="X1017" i="5"/>
  <c r="F1017" i="5"/>
  <c r="R1017" i="5"/>
  <c r="I1017" i="5"/>
  <c r="F1018" i="5"/>
  <c r="J1018" i="5"/>
  <c r="G1018" i="5"/>
  <c r="H1018" i="5"/>
  <c r="I1018" i="5"/>
  <c r="R1018" i="5"/>
  <c r="E1018" i="5"/>
  <c r="X1018" i="5"/>
  <c r="I1019" i="5"/>
  <c r="F1019" i="5"/>
  <c r="E1019" i="5"/>
  <c r="X1019" i="5"/>
  <c r="G1019" i="5"/>
  <c r="H1019" i="5"/>
  <c r="J1019" i="5"/>
  <c r="R1019" i="5"/>
  <c r="R1020" i="5"/>
  <c r="F1020" i="5"/>
  <c r="I1020" i="5"/>
  <c r="G1020" i="5"/>
  <c r="J1020" i="5"/>
  <c r="E1020" i="5"/>
  <c r="X1020" i="5"/>
  <c r="H1020" i="5"/>
  <c r="R1021" i="5"/>
  <c r="H1021" i="5"/>
  <c r="I1021" i="5"/>
  <c r="J1021" i="5"/>
  <c r="F1021" i="5"/>
  <c r="G1021" i="5"/>
  <c r="E1021" i="5"/>
  <c r="X1021" i="5"/>
  <c r="I1022" i="5"/>
  <c r="E1022" i="5"/>
  <c r="X1022" i="5"/>
  <c r="R1022" i="5"/>
  <c r="F1022" i="5"/>
  <c r="J1022" i="5"/>
  <c r="H1022" i="5"/>
  <c r="G1022" i="5"/>
  <c r="F1023" i="5"/>
  <c r="G1023" i="5"/>
  <c r="H1023" i="5"/>
  <c r="E1023" i="5"/>
  <c r="X1023" i="5"/>
  <c r="J1023" i="5"/>
  <c r="R1023" i="5"/>
  <c r="I1023" i="5"/>
  <c r="G1024" i="5"/>
  <c r="F1024" i="5"/>
  <c r="J1024" i="5"/>
  <c r="H1024" i="5"/>
  <c r="R1024" i="5"/>
  <c r="I1024" i="5"/>
  <c r="E1024" i="5"/>
  <c r="X1024" i="5"/>
  <c r="F1026" i="5"/>
  <c r="R1026" i="5"/>
  <c r="H1026" i="5"/>
  <c r="E1026" i="5"/>
  <c r="X1026" i="5"/>
  <c r="J1026" i="5"/>
  <c r="G1026" i="5"/>
  <c r="I1026" i="5"/>
  <c r="R1027" i="5"/>
  <c r="G1027" i="5"/>
  <c r="E1027" i="5"/>
  <c r="X1027" i="5"/>
  <c r="J1027" i="5"/>
  <c r="H1027" i="5"/>
  <c r="F1027" i="5"/>
  <c r="I1027" i="5"/>
  <c r="I1028" i="5"/>
  <c r="F1028" i="5"/>
  <c r="R1028" i="5"/>
  <c r="G1028" i="5"/>
  <c r="J1028" i="5"/>
  <c r="H1028" i="5"/>
  <c r="E1028" i="5"/>
  <c r="X1028" i="5"/>
  <c r="E1029" i="5"/>
  <c r="X1029" i="5"/>
  <c r="J1029" i="5"/>
  <c r="G1029" i="5"/>
  <c r="H1029" i="5"/>
  <c r="I1029" i="5"/>
  <c r="R1029" i="5"/>
  <c r="F1029" i="5"/>
  <c r="G1031" i="5"/>
  <c r="I1031" i="5"/>
  <c r="J1031" i="5"/>
  <c r="E1031" i="5"/>
  <c r="X1031" i="5"/>
  <c r="F1031" i="5"/>
  <c r="H1031" i="5"/>
  <c r="R1031" i="5"/>
  <c r="E1032" i="5"/>
  <c r="X1032" i="5"/>
  <c r="I1032" i="5"/>
  <c r="R1032" i="5"/>
  <c r="F1032" i="5"/>
  <c r="H1032" i="5"/>
  <c r="J1032" i="5"/>
  <c r="G1032" i="5"/>
  <c r="F1033" i="5"/>
  <c r="R1033" i="5"/>
  <c r="E1033" i="5"/>
  <c r="X1033" i="5"/>
  <c r="J1033" i="5"/>
  <c r="H1033" i="5"/>
  <c r="G1033" i="5"/>
  <c r="I1033" i="5"/>
  <c r="H1034" i="5"/>
  <c r="G1034" i="5"/>
  <c r="J1034" i="5"/>
  <c r="I1034" i="5"/>
  <c r="F1034" i="5"/>
  <c r="R1034" i="5"/>
  <c r="E1034" i="5"/>
  <c r="X1034" i="5"/>
  <c r="E1035" i="5"/>
  <c r="X1035" i="5"/>
  <c r="F1035" i="5"/>
  <c r="I1035" i="5"/>
  <c r="R1035" i="5"/>
  <c r="G1035" i="5"/>
  <c r="J1035" i="5"/>
  <c r="H1035" i="5"/>
  <c r="E1036" i="5"/>
  <c r="X1036" i="5"/>
  <c r="G1036" i="5"/>
  <c r="F1036" i="5"/>
  <c r="H1036" i="5"/>
  <c r="I1036" i="5"/>
  <c r="J1036" i="5"/>
  <c r="R1036" i="5"/>
  <c r="I1037" i="5"/>
  <c r="J1037" i="5"/>
  <c r="F1037" i="5"/>
  <c r="G1037" i="5"/>
  <c r="R1037" i="5"/>
  <c r="H1037" i="5"/>
  <c r="E1037" i="5"/>
  <c r="X1037" i="5"/>
  <c r="J1038" i="5"/>
  <c r="G1038" i="5"/>
  <c r="R1038" i="5"/>
  <c r="H1038" i="5"/>
  <c r="I1038" i="5"/>
  <c r="F1038" i="5"/>
  <c r="E1038" i="5"/>
  <c r="X1038" i="5"/>
  <c r="G1039" i="5"/>
  <c r="F1039" i="5"/>
  <c r="H1039" i="5"/>
  <c r="R1039" i="5"/>
  <c r="I1039" i="5"/>
  <c r="J1039" i="5"/>
  <c r="E1039" i="5"/>
  <c r="X1039" i="5"/>
  <c r="I1040" i="5"/>
  <c r="H1040" i="5"/>
  <c r="G1040" i="5"/>
  <c r="J1040" i="5"/>
  <c r="R1040" i="5"/>
  <c r="F1040" i="5"/>
  <c r="E1040" i="5"/>
  <c r="X1040" i="5"/>
  <c r="J1041" i="5"/>
  <c r="I1041" i="5"/>
  <c r="F1041" i="5"/>
  <c r="H1041" i="5"/>
  <c r="R1041" i="5"/>
  <c r="G1041" i="5"/>
  <c r="E1041" i="5"/>
  <c r="X1041" i="5"/>
  <c r="H1042" i="5"/>
  <c r="R1042" i="5"/>
  <c r="J1042" i="5"/>
  <c r="G1042" i="5"/>
  <c r="F1042" i="5"/>
  <c r="I1042" i="5"/>
  <c r="E1042" i="5"/>
  <c r="X1042" i="5"/>
  <c r="I1043" i="5"/>
  <c r="H1043" i="5"/>
  <c r="F1043" i="5"/>
  <c r="J1043" i="5"/>
  <c r="G1043" i="5"/>
  <c r="R1043" i="5"/>
  <c r="E1043" i="5"/>
  <c r="X1043" i="5"/>
  <c r="R1044" i="5"/>
  <c r="G1044" i="5"/>
  <c r="J1044" i="5"/>
  <c r="F1044" i="5"/>
  <c r="I1044" i="5"/>
  <c r="H1044" i="5"/>
  <c r="E1044" i="5"/>
  <c r="X1044" i="5"/>
  <c r="G1045" i="5"/>
  <c r="H1045" i="5"/>
  <c r="F1045" i="5"/>
  <c r="J1045" i="5"/>
  <c r="R1045" i="5"/>
  <c r="I1045" i="5"/>
  <c r="E1045" i="5"/>
  <c r="X1045" i="5"/>
  <c r="H1046" i="5"/>
  <c r="R1046" i="5"/>
  <c r="J1046" i="5"/>
  <c r="G1046" i="5"/>
  <c r="F1046" i="5"/>
  <c r="I1046" i="5"/>
  <c r="E1046" i="5"/>
  <c r="X1046" i="5"/>
  <c r="J1047" i="5"/>
  <c r="I1047" i="5"/>
  <c r="R1047" i="5"/>
  <c r="G1047" i="5"/>
  <c r="F1047" i="5"/>
  <c r="H1047" i="5"/>
  <c r="E1047" i="5"/>
  <c r="X1047" i="5"/>
  <c r="G1048" i="5"/>
  <c r="F1048" i="5"/>
  <c r="I1048" i="5"/>
  <c r="J1048" i="5"/>
  <c r="H1048" i="5"/>
  <c r="R1048" i="5"/>
  <c r="E1048" i="5"/>
  <c r="X1048" i="5"/>
  <c r="R1050" i="5"/>
  <c r="H1050" i="5"/>
  <c r="I1050" i="5"/>
  <c r="F1050" i="5"/>
  <c r="J1050" i="5"/>
  <c r="G1050" i="5"/>
  <c r="E1050" i="5"/>
  <c r="X1050" i="5"/>
  <c r="F1051" i="5"/>
  <c r="H1051" i="5"/>
  <c r="G1051" i="5"/>
  <c r="I1051" i="5"/>
  <c r="J1051" i="5"/>
  <c r="R1051" i="5"/>
  <c r="E1051" i="5"/>
  <c r="X1051" i="5"/>
  <c r="J1052" i="5"/>
  <c r="F1052" i="5"/>
  <c r="H1052" i="5"/>
  <c r="G1052" i="5"/>
  <c r="I1052" i="5"/>
  <c r="R1052" i="5"/>
  <c r="E1052" i="5"/>
  <c r="X1052" i="5"/>
  <c r="I1053" i="5"/>
  <c r="G1053" i="5"/>
  <c r="F1053" i="5"/>
  <c r="H1053" i="5"/>
  <c r="R1053" i="5"/>
  <c r="J1053" i="5"/>
  <c r="E1053" i="5"/>
  <c r="X1053" i="5"/>
  <c r="H1054" i="5"/>
  <c r="G1054" i="5"/>
  <c r="I1054" i="5"/>
  <c r="J1054" i="5"/>
  <c r="F1054" i="5"/>
  <c r="R1054" i="5"/>
  <c r="E1054" i="5"/>
  <c r="X1054" i="5"/>
  <c r="R1055" i="5"/>
  <c r="F1055" i="5"/>
  <c r="I1055" i="5"/>
  <c r="H1055" i="5"/>
  <c r="G1055" i="5"/>
  <c r="J1055" i="5"/>
  <c r="E1055" i="5"/>
  <c r="X1055" i="5"/>
  <c r="R1056" i="5"/>
  <c r="G1056" i="5"/>
  <c r="J1056" i="5"/>
  <c r="F1056" i="5"/>
  <c r="H1056" i="5"/>
  <c r="I1056" i="5"/>
  <c r="E1056" i="5"/>
  <c r="X1056" i="5"/>
  <c r="J1057" i="5"/>
  <c r="R1057" i="5"/>
  <c r="I1057" i="5"/>
  <c r="H1057" i="5"/>
  <c r="G1057" i="5"/>
  <c r="F1057" i="5"/>
  <c r="E1057" i="5"/>
  <c r="X1057" i="5"/>
  <c r="I1058" i="5"/>
  <c r="H1058" i="5"/>
  <c r="J1058" i="5"/>
  <c r="R1058" i="5"/>
  <c r="F1058" i="5"/>
  <c r="G1058" i="5"/>
  <c r="E1058" i="5"/>
  <c r="X1058" i="5"/>
  <c r="G1059" i="5"/>
  <c r="J1059" i="5"/>
  <c r="I1059" i="5"/>
  <c r="R1059" i="5"/>
  <c r="H1059" i="5"/>
  <c r="F1059" i="5"/>
  <c r="E1059" i="5"/>
  <c r="X1059" i="5"/>
  <c r="G1060" i="5"/>
  <c r="J1060" i="5"/>
  <c r="R1060" i="5"/>
  <c r="I1060" i="5"/>
  <c r="F1060" i="5"/>
  <c r="H1060" i="5"/>
  <c r="E1060" i="5"/>
  <c r="X1060" i="5"/>
  <c r="G1061" i="5"/>
  <c r="I1061" i="5"/>
  <c r="J1061" i="5"/>
  <c r="F1061" i="5"/>
  <c r="R1061" i="5"/>
  <c r="H1061" i="5"/>
  <c r="E1061" i="5"/>
  <c r="X1061" i="5"/>
  <c r="R1062" i="5"/>
  <c r="H1062" i="5"/>
  <c r="F1062" i="5"/>
  <c r="I1062" i="5"/>
  <c r="G1062" i="5"/>
  <c r="J1062" i="5"/>
  <c r="E1062" i="5"/>
  <c r="X1062" i="5"/>
  <c r="R1063" i="5"/>
  <c r="I1063" i="5"/>
  <c r="J1063" i="5"/>
  <c r="F1063" i="5"/>
  <c r="G1063" i="5"/>
  <c r="H1063" i="5"/>
  <c r="E1063" i="5"/>
  <c r="X1063" i="5"/>
  <c r="F1064" i="5"/>
  <c r="J1064" i="5"/>
  <c r="I1064" i="5"/>
  <c r="H1064" i="5"/>
  <c r="G1064" i="5"/>
  <c r="R1064" i="5"/>
  <c r="E1064" i="5"/>
  <c r="X1064" i="5"/>
  <c r="F1066" i="5"/>
  <c r="R1066" i="5"/>
  <c r="H1066" i="5"/>
  <c r="J1066" i="5"/>
  <c r="I1066" i="5"/>
  <c r="G1066" i="5"/>
  <c r="E1066" i="5"/>
  <c r="X1066" i="5"/>
  <c r="F1067" i="5"/>
  <c r="J1067" i="5"/>
  <c r="I1067" i="5"/>
  <c r="R1067" i="5"/>
  <c r="H1067" i="5"/>
  <c r="G1067" i="5"/>
  <c r="E1067" i="5"/>
  <c r="X1067" i="5"/>
  <c r="F1068" i="5"/>
  <c r="H1068" i="5"/>
  <c r="G1068" i="5"/>
  <c r="I1068" i="5"/>
  <c r="R1068" i="5"/>
  <c r="J1068" i="5"/>
  <c r="E1068" i="5"/>
  <c r="X1068" i="5"/>
  <c r="J1069" i="5"/>
  <c r="H1069" i="5"/>
  <c r="R1069" i="5"/>
  <c r="G1069" i="5"/>
  <c r="F1069" i="5"/>
  <c r="I1069" i="5"/>
  <c r="E1069" i="5"/>
  <c r="X1069" i="5"/>
  <c r="J1071" i="5"/>
  <c r="H1071" i="5"/>
  <c r="I1071" i="5"/>
  <c r="R1071" i="5"/>
  <c r="G1071" i="5"/>
  <c r="F1071" i="5"/>
  <c r="E1071" i="5"/>
  <c r="X1071" i="5"/>
  <c r="G1072" i="5"/>
  <c r="F1072" i="5"/>
  <c r="H1072" i="5"/>
  <c r="R1072" i="5"/>
  <c r="I1072" i="5"/>
  <c r="J1072" i="5"/>
  <c r="E1072" i="5"/>
  <c r="X1072" i="5"/>
  <c r="H1074" i="5"/>
  <c r="F1074" i="5"/>
  <c r="G1074" i="5"/>
  <c r="I1074" i="5"/>
  <c r="R1074" i="5"/>
  <c r="J1074" i="5"/>
  <c r="E1074" i="5"/>
  <c r="X1074" i="5"/>
  <c r="F1075" i="5"/>
  <c r="I1075" i="5"/>
  <c r="R1075" i="5"/>
  <c r="G1075" i="5"/>
  <c r="H1075" i="5"/>
  <c r="J1075" i="5"/>
  <c r="E1075" i="5"/>
  <c r="X1075" i="5"/>
  <c r="F1076" i="5"/>
  <c r="G1076" i="5"/>
  <c r="H1076" i="5"/>
  <c r="I1076" i="5"/>
  <c r="R1076" i="5"/>
  <c r="J1076" i="5"/>
  <c r="E1076" i="5"/>
  <c r="X1076" i="5"/>
  <c r="H1077" i="5"/>
  <c r="I1077" i="5"/>
  <c r="G1077" i="5"/>
  <c r="J1077" i="5"/>
  <c r="R1077" i="5"/>
  <c r="F1077" i="5"/>
  <c r="E1077" i="5"/>
  <c r="X1077" i="5"/>
  <c r="H1079" i="5"/>
  <c r="J1079" i="5"/>
  <c r="G1079" i="5"/>
  <c r="I1079" i="5"/>
  <c r="F1079" i="5"/>
  <c r="R1079" i="5"/>
  <c r="E1079" i="5"/>
  <c r="X1079" i="5"/>
  <c r="R1080" i="5"/>
  <c r="J1080" i="5"/>
  <c r="I1080" i="5"/>
  <c r="F1080" i="5"/>
  <c r="G1080" i="5"/>
  <c r="H1080" i="5"/>
  <c r="E1080" i="5"/>
  <c r="X1080" i="5"/>
  <c r="J1082" i="5"/>
  <c r="I1082" i="5"/>
  <c r="H1082" i="5"/>
  <c r="G1082" i="5"/>
  <c r="R1082" i="5"/>
  <c r="F1082" i="5"/>
  <c r="E1082" i="5"/>
  <c r="X1082" i="5"/>
  <c r="J1083" i="5"/>
  <c r="R1083" i="5"/>
  <c r="I1083" i="5"/>
  <c r="F1083" i="5"/>
  <c r="G1083" i="5"/>
  <c r="H1083" i="5"/>
  <c r="E1083" i="5"/>
  <c r="X1083" i="5"/>
  <c r="G1084" i="5"/>
  <c r="H1084" i="5"/>
  <c r="F1084" i="5"/>
  <c r="R1084" i="5"/>
  <c r="I1084" i="5"/>
  <c r="J1084" i="5"/>
  <c r="E1084" i="5"/>
  <c r="X1084" i="5"/>
  <c r="H1085" i="5"/>
  <c r="F1085" i="5"/>
  <c r="J1085" i="5"/>
  <c r="I1085" i="5"/>
  <c r="G1085" i="5"/>
  <c r="R1085" i="5"/>
  <c r="E1085" i="5"/>
  <c r="X1085" i="5"/>
  <c r="G1086" i="5"/>
  <c r="H1086" i="5"/>
  <c r="F1086" i="5"/>
  <c r="R1086" i="5"/>
  <c r="I1086" i="5"/>
  <c r="J1086" i="5"/>
  <c r="E1086" i="5"/>
  <c r="X1086" i="5"/>
  <c r="J1087" i="5"/>
  <c r="G1087" i="5"/>
  <c r="H1087" i="5"/>
  <c r="I1087" i="5"/>
  <c r="F1087" i="5"/>
  <c r="R1087" i="5"/>
  <c r="E1087" i="5"/>
  <c r="X1087" i="5"/>
  <c r="G1088" i="5"/>
  <c r="I1088" i="5"/>
  <c r="R1088" i="5"/>
  <c r="H1088" i="5"/>
  <c r="J1088" i="5"/>
  <c r="F1088" i="5"/>
  <c r="E1088" i="5"/>
  <c r="X1088" i="5"/>
  <c r="G1089" i="5"/>
  <c r="F1089" i="5"/>
  <c r="H1089" i="5"/>
  <c r="R1089" i="5"/>
  <c r="I1089" i="5"/>
  <c r="J1089" i="5"/>
  <c r="E1089" i="5"/>
  <c r="X1089" i="5"/>
  <c r="I1090" i="5"/>
  <c r="R1090" i="5"/>
  <c r="H1090" i="5"/>
  <c r="F1090" i="5"/>
  <c r="J1090" i="5"/>
  <c r="G1090" i="5"/>
  <c r="E1090" i="5"/>
  <c r="X1090" i="5"/>
  <c r="G1091" i="5"/>
  <c r="H1091" i="5"/>
  <c r="I1091" i="5"/>
  <c r="R1091" i="5"/>
  <c r="F1091" i="5"/>
  <c r="J1091" i="5"/>
  <c r="E1091" i="5"/>
  <c r="X1091" i="5"/>
  <c r="G1092" i="5"/>
  <c r="J1092" i="5"/>
  <c r="R1092" i="5"/>
  <c r="F1092" i="5"/>
  <c r="H1092" i="5"/>
  <c r="I1092" i="5"/>
  <c r="E1092" i="5"/>
  <c r="X1092" i="5"/>
  <c r="F1093" i="5"/>
  <c r="G1093" i="5"/>
  <c r="H1093" i="5"/>
  <c r="J1093" i="5"/>
  <c r="R1093" i="5"/>
  <c r="I1093" i="5"/>
  <c r="E1093" i="5"/>
  <c r="X1093" i="5"/>
  <c r="J1094" i="5"/>
  <c r="R1094" i="5"/>
  <c r="I1094" i="5"/>
  <c r="F1094" i="5"/>
  <c r="H1094" i="5"/>
  <c r="G1094" i="5"/>
  <c r="E1094" i="5"/>
  <c r="X1094" i="5"/>
  <c r="I1095" i="5"/>
  <c r="F1095" i="5"/>
  <c r="J1095" i="5"/>
  <c r="R1095" i="5"/>
  <c r="H1095" i="5"/>
  <c r="G1095" i="5"/>
  <c r="E1095" i="5"/>
  <c r="X1095" i="5"/>
  <c r="I1096" i="5"/>
  <c r="F1096" i="5"/>
  <c r="R1096" i="5"/>
  <c r="J1096" i="5"/>
  <c r="G1096" i="5"/>
  <c r="H1096" i="5"/>
  <c r="E1096" i="5"/>
  <c r="X1096" i="5"/>
  <c r="F1097" i="5"/>
  <c r="J1097" i="5"/>
  <c r="R1097" i="5"/>
  <c r="G1097" i="5"/>
  <c r="I1097" i="5"/>
  <c r="H1097" i="5"/>
  <c r="E1097" i="5"/>
  <c r="X1097" i="5"/>
  <c r="J1098" i="5"/>
  <c r="H1098" i="5"/>
  <c r="F1098" i="5"/>
  <c r="I1098" i="5"/>
  <c r="R1098" i="5"/>
  <c r="G1098" i="5"/>
  <c r="E1098" i="5"/>
  <c r="X1098" i="5"/>
  <c r="J1099" i="5"/>
  <c r="F1099" i="5"/>
  <c r="R1099" i="5"/>
  <c r="H1099" i="5"/>
  <c r="G1099" i="5"/>
  <c r="I1099" i="5"/>
  <c r="E1099" i="5"/>
  <c r="X1099" i="5"/>
  <c r="J1100" i="5"/>
  <c r="F1100" i="5"/>
  <c r="I1100" i="5"/>
  <c r="H1100" i="5"/>
  <c r="G1100" i="5"/>
  <c r="R1100" i="5"/>
  <c r="E1100" i="5"/>
  <c r="X1100" i="5"/>
  <c r="F1101" i="5"/>
  <c r="I1101" i="5"/>
  <c r="G1101" i="5"/>
  <c r="R1101" i="5"/>
  <c r="H1101" i="5"/>
  <c r="J1101" i="5"/>
  <c r="E1101" i="5"/>
  <c r="X1101" i="5"/>
  <c r="F1103" i="5"/>
  <c r="H1103" i="5"/>
  <c r="G1103" i="5"/>
  <c r="J1103" i="5"/>
  <c r="R1103" i="5"/>
  <c r="I1103" i="5"/>
  <c r="E1103" i="5"/>
  <c r="X1103" i="5"/>
  <c r="G1104" i="5"/>
  <c r="R1104" i="5"/>
  <c r="J1104" i="5"/>
  <c r="H1104" i="5"/>
  <c r="I1104" i="5"/>
  <c r="F1104" i="5"/>
  <c r="E1104" i="5"/>
  <c r="X1104" i="5"/>
  <c r="H1105" i="5"/>
  <c r="J1105" i="5"/>
  <c r="I1105" i="5"/>
  <c r="F1105" i="5"/>
  <c r="R1105" i="5"/>
  <c r="G1105" i="5"/>
  <c r="E1105" i="5"/>
  <c r="X1105" i="5"/>
  <c r="I1106" i="5"/>
  <c r="H1106" i="5"/>
  <c r="J1106" i="5"/>
  <c r="R1106" i="5"/>
  <c r="G1106" i="5"/>
  <c r="F1106" i="5"/>
  <c r="E1106" i="5"/>
  <c r="X1106" i="5"/>
  <c r="H1107" i="5"/>
  <c r="G1107" i="5"/>
  <c r="R1107" i="5"/>
  <c r="F1107" i="5"/>
  <c r="J1107" i="5"/>
  <c r="I1107" i="5"/>
  <c r="E1107" i="5"/>
  <c r="X1107" i="5"/>
  <c r="I1108" i="5"/>
  <c r="R1108" i="5"/>
  <c r="F1108" i="5"/>
  <c r="J1108" i="5"/>
  <c r="G1108" i="5"/>
  <c r="H1108" i="5"/>
  <c r="E1108" i="5"/>
  <c r="X1108" i="5"/>
  <c r="F1109" i="5"/>
  <c r="G1109" i="5"/>
  <c r="H1109" i="5"/>
  <c r="I1109" i="5"/>
  <c r="R1109" i="5"/>
  <c r="J1109" i="5"/>
  <c r="E1109" i="5"/>
  <c r="X1109" i="5"/>
  <c r="R1110" i="5"/>
  <c r="J1110" i="5"/>
  <c r="H1110" i="5"/>
  <c r="I1110" i="5"/>
  <c r="F1110" i="5"/>
  <c r="G1110" i="5"/>
  <c r="E1110" i="5"/>
  <c r="X1110" i="5"/>
  <c r="H1111" i="5"/>
  <c r="R1111" i="5"/>
  <c r="J1111" i="5"/>
  <c r="F1111" i="5"/>
  <c r="I1111" i="5"/>
  <c r="G1111" i="5"/>
  <c r="E1111" i="5"/>
  <c r="X1111" i="5"/>
  <c r="H1112" i="5"/>
  <c r="I1112" i="5"/>
  <c r="J1112" i="5"/>
  <c r="G1112" i="5"/>
  <c r="F1112" i="5"/>
  <c r="R1112" i="5"/>
  <c r="E1112" i="5"/>
  <c r="X1112" i="5"/>
  <c r="R1113" i="5"/>
  <c r="F1113" i="5"/>
  <c r="G1113" i="5"/>
  <c r="H1113" i="5"/>
  <c r="I1113" i="5"/>
  <c r="J1113" i="5"/>
  <c r="E1113" i="5"/>
  <c r="X1113" i="5"/>
  <c r="I1114" i="5"/>
  <c r="J1114" i="5"/>
  <c r="G1114" i="5"/>
  <c r="F1114" i="5"/>
  <c r="H1114" i="5"/>
  <c r="R1114" i="5"/>
  <c r="E1114" i="5"/>
  <c r="X1114" i="5"/>
  <c r="J1115" i="5"/>
  <c r="G1115" i="5"/>
  <c r="R1115" i="5"/>
  <c r="H1115" i="5"/>
  <c r="F1115" i="5"/>
  <c r="I1115" i="5"/>
  <c r="E1115" i="5"/>
  <c r="X1115" i="5"/>
  <c r="I1116" i="5"/>
  <c r="J1116" i="5"/>
  <c r="R1116" i="5"/>
  <c r="G1116" i="5"/>
  <c r="H1116" i="5"/>
  <c r="F1116" i="5"/>
  <c r="E1116" i="5"/>
  <c r="X1116" i="5"/>
  <c r="H1117" i="5"/>
  <c r="I1117" i="5"/>
  <c r="F1117" i="5"/>
  <c r="R1117" i="5"/>
  <c r="J1117" i="5"/>
  <c r="G1117" i="5"/>
  <c r="E1117" i="5"/>
  <c r="X1117" i="5"/>
  <c r="G1119" i="5"/>
  <c r="J1119" i="5"/>
  <c r="R1119" i="5"/>
  <c r="I1119" i="5"/>
  <c r="H1119" i="5"/>
  <c r="F1119" i="5"/>
  <c r="E1119" i="5"/>
  <c r="X1119" i="5"/>
  <c r="F1120" i="5"/>
  <c r="J1120" i="5"/>
  <c r="H1120" i="5"/>
  <c r="R1120" i="5"/>
  <c r="I1120" i="5"/>
  <c r="G1120" i="5"/>
  <c r="E1120" i="5"/>
  <c r="X1120" i="5"/>
  <c r="F1122" i="5"/>
  <c r="H1122" i="5"/>
  <c r="R1122" i="5"/>
  <c r="G1122" i="5"/>
  <c r="I1122" i="5"/>
  <c r="J1122" i="5"/>
  <c r="E1122" i="5"/>
  <c r="X1122" i="5"/>
  <c r="G1123" i="5"/>
  <c r="H1123" i="5"/>
  <c r="R1123" i="5"/>
  <c r="J1123" i="5"/>
  <c r="I1123" i="5"/>
  <c r="F1123" i="5"/>
  <c r="E1123" i="5"/>
  <c r="X1123" i="5"/>
  <c r="R1124" i="5"/>
  <c r="J1124" i="5"/>
  <c r="F1124" i="5"/>
  <c r="I1124" i="5"/>
  <c r="G1124" i="5"/>
  <c r="H1124" i="5"/>
  <c r="E1124" i="5"/>
  <c r="X1124" i="5"/>
  <c r="G1125" i="5"/>
  <c r="R1125" i="5"/>
  <c r="H1125" i="5"/>
  <c r="J1125" i="5"/>
  <c r="I1125" i="5"/>
  <c r="F1125" i="5"/>
  <c r="E1125" i="5"/>
  <c r="X1125" i="5"/>
  <c r="F1126" i="5"/>
  <c r="G1126" i="5"/>
  <c r="R1126" i="5"/>
  <c r="J1126" i="5"/>
  <c r="H1126" i="5"/>
  <c r="I1126" i="5"/>
  <c r="E1126" i="5"/>
  <c r="X1126" i="5"/>
  <c r="J1127" i="5"/>
  <c r="H1127" i="5"/>
  <c r="R1127" i="5"/>
  <c r="G1127" i="5"/>
  <c r="I1127" i="5"/>
  <c r="F1127" i="5"/>
  <c r="E1127" i="5"/>
  <c r="X1127" i="5"/>
  <c r="F1128" i="5"/>
  <c r="H1128" i="5"/>
  <c r="J1128" i="5"/>
  <c r="G1128" i="5"/>
  <c r="I1128" i="5"/>
  <c r="R1128" i="5"/>
  <c r="E1128" i="5"/>
  <c r="X1128" i="5"/>
  <c r="H1129" i="5"/>
  <c r="G1129" i="5"/>
  <c r="I1129" i="5"/>
  <c r="R1129" i="5"/>
  <c r="J1129" i="5"/>
  <c r="F1129" i="5"/>
  <c r="E1129" i="5"/>
  <c r="X1129" i="5"/>
  <c r="H1130" i="5"/>
  <c r="I1130" i="5"/>
  <c r="R1130" i="5"/>
  <c r="J1130" i="5"/>
  <c r="F1130" i="5"/>
  <c r="G1130" i="5"/>
  <c r="E1130" i="5"/>
  <c r="X1130" i="5"/>
  <c r="G1131" i="5"/>
  <c r="H1131" i="5"/>
  <c r="R1131" i="5"/>
  <c r="I1131" i="5"/>
  <c r="J1131" i="5"/>
  <c r="F1131" i="5"/>
  <c r="E1131" i="5"/>
  <c r="X1131" i="5"/>
  <c r="R1132" i="5"/>
  <c r="J1132" i="5"/>
  <c r="H1132" i="5"/>
  <c r="F1132" i="5"/>
  <c r="I1132" i="5"/>
  <c r="G1132" i="5"/>
  <c r="E1132" i="5"/>
  <c r="X1132" i="5"/>
  <c r="J1133" i="5"/>
  <c r="H1133" i="5"/>
  <c r="R1133" i="5"/>
  <c r="G1133" i="5"/>
  <c r="F1133" i="5"/>
  <c r="I1133" i="5"/>
  <c r="E1133" i="5"/>
  <c r="X1133" i="5"/>
  <c r="G1134" i="5"/>
  <c r="F1134" i="5"/>
  <c r="J1134" i="5"/>
  <c r="R1134" i="5"/>
  <c r="H1134" i="5"/>
  <c r="I1134" i="5"/>
  <c r="E1134" i="5"/>
  <c r="X1134" i="5"/>
  <c r="J1135" i="5"/>
  <c r="G1135" i="5"/>
  <c r="R1135" i="5"/>
  <c r="F1135" i="5"/>
  <c r="I1135" i="5"/>
  <c r="H1135" i="5"/>
  <c r="E1135" i="5"/>
  <c r="X1135" i="5"/>
  <c r="H1136" i="5"/>
  <c r="J1136" i="5"/>
  <c r="G1136" i="5"/>
  <c r="R1136" i="5"/>
  <c r="F1136" i="5"/>
  <c r="I1136" i="5"/>
  <c r="E1136" i="5"/>
  <c r="X1136" i="5"/>
  <c r="G1137" i="5"/>
  <c r="F1137" i="5"/>
  <c r="J1137" i="5"/>
  <c r="R1137" i="5"/>
  <c r="H1137" i="5"/>
  <c r="I1137" i="5"/>
  <c r="E1137" i="5"/>
  <c r="X1137" i="5"/>
  <c r="R1138" i="5"/>
  <c r="H1138" i="5"/>
  <c r="G1138" i="5"/>
  <c r="J1138" i="5"/>
  <c r="I1138" i="5"/>
  <c r="F1138" i="5"/>
  <c r="E1138" i="5"/>
  <c r="X1138" i="5"/>
  <c r="I1139" i="5"/>
  <c r="R1139" i="5"/>
  <c r="H1139" i="5"/>
  <c r="G1139" i="5"/>
  <c r="J1139" i="5"/>
  <c r="F1139" i="5"/>
  <c r="E1139" i="5"/>
  <c r="X1139" i="5"/>
  <c r="H1140" i="5"/>
  <c r="I1140" i="5"/>
  <c r="F1140" i="5"/>
  <c r="G1140" i="5"/>
  <c r="R1140" i="5"/>
  <c r="J1140" i="5"/>
  <c r="E1140" i="5"/>
  <c r="X1140" i="5"/>
  <c r="I1141" i="5"/>
  <c r="R1141" i="5"/>
  <c r="H1141" i="5"/>
  <c r="G1141" i="5"/>
  <c r="F1141" i="5"/>
  <c r="J1141" i="5"/>
  <c r="E1141" i="5"/>
  <c r="X1141" i="5"/>
  <c r="J1142" i="5"/>
  <c r="F1142" i="5"/>
  <c r="I1142" i="5"/>
  <c r="H1142" i="5"/>
  <c r="G1142" i="5"/>
  <c r="R1142" i="5"/>
  <c r="E1142" i="5"/>
  <c r="X1142" i="5"/>
  <c r="R1143" i="5"/>
  <c r="G1143" i="5"/>
  <c r="J1143" i="5"/>
  <c r="H1143" i="5"/>
  <c r="I1143" i="5"/>
  <c r="F1143" i="5"/>
  <c r="E1143" i="5"/>
  <c r="X1143" i="5"/>
  <c r="R1144" i="5"/>
  <c r="F1144" i="5"/>
  <c r="I1144" i="5"/>
  <c r="H1144" i="5"/>
  <c r="G1144" i="5"/>
  <c r="J1144" i="5"/>
  <c r="E1144" i="5"/>
  <c r="X1144" i="5"/>
  <c r="G1145" i="5"/>
  <c r="H1145" i="5"/>
  <c r="R1145" i="5"/>
  <c r="J1145" i="5"/>
  <c r="I1145" i="5"/>
  <c r="F1145" i="5"/>
  <c r="E1145" i="5"/>
  <c r="X1145" i="5"/>
  <c r="G1146" i="5"/>
  <c r="F1146" i="5"/>
  <c r="R1146" i="5"/>
  <c r="H1146" i="5"/>
  <c r="J1146" i="5"/>
  <c r="I1146" i="5"/>
  <c r="E1146" i="5"/>
  <c r="X1146" i="5"/>
  <c r="F1147" i="5"/>
  <c r="R1147" i="5"/>
  <c r="J1147" i="5"/>
  <c r="G1147" i="5"/>
  <c r="I1147" i="5"/>
  <c r="H1147" i="5"/>
  <c r="E1147" i="5"/>
  <c r="X1147" i="5"/>
  <c r="R1148" i="5"/>
  <c r="J1148" i="5"/>
  <c r="G1148" i="5"/>
  <c r="F1148" i="5"/>
  <c r="H1148" i="5"/>
  <c r="I1148" i="5"/>
  <c r="E1148" i="5"/>
  <c r="X1148" i="5"/>
  <c r="F1149" i="5"/>
  <c r="J1149" i="5"/>
  <c r="G1149" i="5"/>
  <c r="R1149" i="5"/>
  <c r="I1149" i="5"/>
  <c r="H1149" i="5"/>
  <c r="E1149" i="5"/>
  <c r="X1149" i="5"/>
  <c r="I1150" i="5"/>
  <c r="H1150" i="5"/>
  <c r="J1150" i="5"/>
  <c r="F1150" i="5"/>
  <c r="G1150" i="5"/>
  <c r="R1150" i="5"/>
  <c r="E1150" i="5"/>
  <c r="X1150" i="5"/>
  <c r="J1151" i="5"/>
  <c r="I1151" i="5"/>
  <c r="F1151" i="5"/>
  <c r="G1151" i="5"/>
  <c r="H1151" i="5"/>
  <c r="R1151" i="5"/>
  <c r="E1151" i="5"/>
  <c r="X1151" i="5"/>
  <c r="H1152" i="5"/>
  <c r="R1152" i="5"/>
  <c r="G1152" i="5"/>
  <c r="F1152" i="5"/>
  <c r="J1152" i="5"/>
  <c r="I1152" i="5"/>
  <c r="E1152" i="5"/>
  <c r="X1152" i="5"/>
  <c r="G1153" i="5"/>
  <c r="J1153" i="5"/>
  <c r="H1153" i="5"/>
  <c r="I1153" i="5"/>
  <c r="R1153" i="5"/>
  <c r="F1153" i="5"/>
  <c r="E1153" i="5"/>
  <c r="X1153" i="5"/>
  <c r="F1154" i="5"/>
  <c r="J1154" i="5"/>
  <c r="I1154" i="5"/>
  <c r="R1154" i="5"/>
  <c r="H1154" i="5"/>
  <c r="G1154" i="5"/>
  <c r="E1154" i="5"/>
  <c r="X1154" i="5"/>
  <c r="I1155" i="5"/>
  <c r="F1155" i="5"/>
  <c r="G1155" i="5"/>
  <c r="J1155" i="5"/>
  <c r="R1155" i="5"/>
  <c r="H1155" i="5"/>
  <c r="E1155" i="5"/>
  <c r="X1155" i="5"/>
  <c r="H1156" i="5"/>
  <c r="J1156" i="5"/>
  <c r="I1156" i="5"/>
  <c r="G1156" i="5"/>
  <c r="F1156" i="5"/>
  <c r="R1156" i="5"/>
  <c r="E1156" i="5"/>
  <c r="X1156" i="5"/>
  <c r="J1157" i="5"/>
  <c r="H1157" i="5"/>
  <c r="I1157" i="5"/>
  <c r="G1157" i="5"/>
  <c r="R1157" i="5"/>
  <c r="F1157" i="5"/>
  <c r="E1157" i="5"/>
  <c r="X1157" i="5"/>
  <c r="F1158" i="5"/>
  <c r="I1158" i="5"/>
  <c r="H1158" i="5"/>
  <c r="J1158" i="5"/>
  <c r="R1158" i="5"/>
  <c r="G1158" i="5"/>
  <c r="E1158" i="5"/>
  <c r="X1158" i="5"/>
  <c r="G1159" i="5"/>
  <c r="J1159" i="5"/>
  <c r="H1159" i="5"/>
  <c r="R1159" i="5"/>
  <c r="F1159" i="5"/>
  <c r="I1159" i="5"/>
  <c r="E1159" i="5"/>
  <c r="X1159" i="5"/>
  <c r="R1160" i="5"/>
  <c r="G1160" i="5"/>
  <c r="H1160" i="5"/>
  <c r="J1160" i="5"/>
  <c r="I1160" i="5"/>
  <c r="F1160" i="5"/>
  <c r="E1160" i="5"/>
  <c r="X1160" i="5"/>
  <c r="J1161" i="5"/>
  <c r="H1161" i="5"/>
  <c r="F1161" i="5"/>
  <c r="G1161" i="5"/>
  <c r="I1161" i="5"/>
  <c r="R1161" i="5"/>
  <c r="E1161" i="5"/>
  <c r="X1161" i="5"/>
  <c r="H1162" i="5"/>
  <c r="R1162" i="5"/>
  <c r="J1162" i="5"/>
  <c r="F1162" i="5"/>
  <c r="G1162" i="5"/>
  <c r="I1162" i="5"/>
  <c r="E1162" i="5"/>
  <c r="X1162" i="5"/>
  <c r="H1163" i="5"/>
  <c r="J1163" i="5"/>
  <c r="R1163" i="5"/>
  <c r="G1163" i="5"/>
  <c r="I1163" i="5"/>
  <c r="F1163" i="5"/>
  <c r="E1163" i="5"/>
  <c r="X1163" i="5"/>
  <c r="G1164" i="5"/>
  <c r="I1164" i="5"/>
  <c r="F1164" i="5"/>
  <c r="J1164" i="5"/>
  <c r="R1164" i="5"/>
  <c r="H1164" i="5"/>
  <c r="E1164" i="5"/>
  <c r="X1164" i="5"/>
  <c r="R1165" i="5"/>
  <c r="J1165" i="5"/>
  <c r="I1165" i="5"/>
  <c r="H1165" i="5"/>
  <c r="G1165" i="5"/>
  <c r="F1165" i="5"/>
  <c r="E1165" i="5"/>
  <c r="X1165" i="5"/>
  <c r="F1166" i="5"/>
  <c r="R1166" i="5"/>
  <c r="H1166" i="5"/>
  <c r="J1166" i="5"/>
  <c r="I1166" i="5"/>
  <c r="G1166" i="5"/>
  <c r="E1166" i="5"/>
  <c r="X1166" i="5"/>
  <c r="H1167" i="5"/>
  <c r="I1167" i="5"/>
  <c r="F1167" i="5"/>
  <c r="J1167" i="5"/>
  <c r="G1167" i="5"/>
  <c r="R1167" i="5"/>
  <c r="E1167" i="5"/>
  <c r="X1167" i="5"/>
  <c r="F1168" i="5"/>
  <c r="R1168" i="5"/>
  <c r="G1168" i="5"/>
  <c r="H1168" i="5"/>
  <c r="J1168" i="5"/>
  <c r="I1168" i="5"/>
  <c r="E1168" i="5"/>
  <c r="X1168" i="5"/>
  <c r="H1170" i="5"/>
  <c r="R1170" i="5"/>
  <c r="J1170" i="5"/>
  <c r="I1170" i="5"/>
  <c r="G1170" i="5"/>
  <c r="F1170" i="5"/>
  <c r="E1170" i="5"/>
  <c r="X1170" i="5"/>
  <c r="H1171" i="5"/>
  <c r="G1171" i="5"/>
  <c r="F1171" i="5"/>
  <c r="I1171" i="5"/>
  <c r="R1171" i="5"/>
  <c r="J1171" i="5"/>
  <c r="E1171" i="5"/>
  <c r="X1171" i="5"/>
  <c r="H1172" i="5"/>
  <c r="I1172" i="5"/>
  <c r="R1172" i="5"/>
  <c r="J1172" i="5"/>
  <c r="G1172" i="5"/>
  <c r="F1172" i="5"/>
  <c r="E1172" i="5"/>
  <c r="X1172" i="5"/>
  <c r="G1173" i="5"/>
  <c r="F1173" i="5"/>
  <c r="I1173" i="5"/>
  <c r="R1173" i="5"/>
  <c r="H1173" i="5"/>
  <c r="J1173" i="5"/>
  <c r="E1173" i="5"/>
  <c r="X1173" i="5"/>
  <c r="H1174" i="5"/>
  <c r="I1174" i="5"/>
  <c r="J1174" i="5"/>
  <c r="G1174" i="5"/>
  <c r="F1174" i="5"/>
  <c r="R1174" i="5"/>
  <c r="E1174" i="5"/>
  <c r="X1174" i="5"/>
  <c r="R1175" i="5"/>
  <c r="G1175" i="5"/>
  <c r="I1175" i="5"/>
  <c r="J1175" i="5"/>
  <c r="H1175" i="5"/>
  <c r="F1175" i="5"/>
  <c r="E1175" i="5"/>
  <c r="X1175" i="5"/>
  <c r="J1176" i="5"/>
  <c r="I1176" i="5"/>
  <c r="H1176" i="5"/>
  <c r="R1176" i="5"/>
  <c r="F1176" i="5"/>
  <c r="G1176" i="5"/>
  <c r="E1176" i="5"/>
  <c r="X1176" i="5"/>
  <c r="H1178" i="5"/>
  <c r="G1178" i="5"/>
  <c r="F1178" i="5"/>
  <c r="J1178" i="5"/>
  <c r="R1178" i="5"/>
  <c r="I1178" i="5"/>
  <c r="E1178" i="5"/>
  <c r="X1178" i="5"/>
  <c r="J1179" i="5"/>
  <c r="F1179" i="5"/>
  <c r="H1179" i="5"/>
  <c r="R1179" i="5"/>
  <c r="G1179" i="5"/>
  <c r="I1179" i="5"/>
  <c r="E1179" i="5"/>
  <c r="X1179" i="5"/>
  <c r="R1180" i="5"/>
  <c r="H1180" i="5"/>
  <c r="J1180" i="5"/>
  <c r="F1180" i="5"/>
  <c r="G1180" i="5"/>
  <c r="I1180" i="5"/>
  <c r="E1180" i="5"/>
  <c r="X1180" i="5"/>
  <c r="G1181" i="5"/>
  <c r="F1181" i="5"/>
  <c r="I1181" i="5"/>
  <c r="J1181" i="5"/>
  <c r="H1181" i="5"/>
  <c r="R1181" i="5"/>
  <c r="E1181" i="5"/>
  <c r="X1181" i="5"/>
  <c r="G1183" i="5"/>
  <c r="R1183" i="5"/>
  <c r="H1183" i="5"/>
  <c r="J1183" i="5"/>
  <c r="I1183" i="5"/>
  <c r="F1183" i="5"/>
  <c r="E1183" i="5"/>
  <c r="X1183" i="5"/>
  <c r="I1184" i="5"/>
  <c r="G1184" i="5"/>
  <c r="J1184" i="5"/>
  <c r="R1184" i="5"/>
  <c r="F1184" i="5"/>
  <c r="H1184" i="5"/>
  <c r="E1184" i="5"/>
  <c r="X1184" i="5"/>
  <c r="R1185" i="5"/>
  <c r="G1185" i="5"/>
  <c r="F1185" i="5"/>
  <c r="H1185" i="5"/>
  <c r="I1185" i="5"/>
  <c r="J1185" i="5"/>
  <c r="E1185" i="5"/>
  <c r="X1185" i="5"/>
  <c r="J1186" i="5"/>
  <c r="I1186" i="5"/>
  <c r="F1186" i="5"/>
  <c r="H1186" i="5"/>
  <c r="R1186" i="5"/>
  <c r="G1186" i="5"/>
  <c r="E1186" i="5"/>
  <c r="X1186" i="5"/>
  <c r="J1187" i="5"/>
  <c r="H1187" i="5"/>
  <c r="I1187" i="5"/>
  <c r="F1187" i="5"/>
  <c r="R1187" i="5"/>
  <c r="G1187" i="5"/>
  <c r="E1187" i="5"/>
  <c r="X1187" i="5"/>
  <c r="I1188" i="5"/>
  <c r="R1188" i="5"/>
  <c r="G1188" i="5"/>
  <c r="H1188" i="5"/>
  <c r="J1188" i="5"/>
  <c r="F1188" i="5"/>
  <c r="E1188" i="5"/>
  <c r="X1188" i="5"/>
  <c r="J1189" i="5"/>
  <c r="F1189" i="5"/>
  <c r="R1189" i="5"/>
  <c r="I1189" i="5"/>
  <c r="H1189" i="5"/>
  <c r="G1189" i="5"/>
  <c r="E1189" i="5"/>
  <c r="X1189" i="5"/>
  <c r="J1190" i="5"/>
  <c r="R1190" i="5"/>
  <c r="H1190" i="5"/>
  <c r="F1190" i="5"/>
  <c r="I1190" i="5"/>
  <c r="G1190" i="5"/>
  <c r="E1190" i="5"/>
  <c r="X1190" i="5"/>
  <c r="R1191" i="5"/>
  <c r="F1191" i="5"/>
  <c r="H1191" i="5"/>
  <c r="G1191" i="5"/>
  <c r="I1191" i="5"/>
  <c r="J1191" i="5"/>
  <c r="E1191" i="5"/>
  <c r="X1191" i="5"/>
  <c r="G1192" i="5"/>
  <c r="H1192" i="5"/>
  <c r="J1192" i="5"/>
  <c r="F1192" i="5"/>
  <c r="R1192" i="5"/>
  <c r="I1192" i="5"/>
  <c r="E1192" i="5"/>
  <c r="X1192" i="5"/>
  <c r="J1193" i="5"/>
  <c r="G1193" i="5"/>
  <c r="I1193" i="5"/>
  <c r="R1193" i="5"/>
  <c r="F1193" i="5"/>
  <c r="H1193" i="5"/>
  <c r="E1193" i="5"/>
  <c r="X1193" i="5"/>
  <c r="F1194" i="5"/>
  <c r="H1194" i="5"/>
  <c r="I1194" i="5"/>
  <c r="R1194" i="5"/>
  <c r="J1194" i="5"/>
  <c r="G1194" i="5"/>
  <c r="E1194" i="5"/>
  <c r="X1194" i="5"/>
  <c r="F1195" i="5"/>
  <c r="G1195" i="5"/>
  <c r="I1195" i="5"/>
  <c r="J1195" i="5"/>
  <c r="R1195" i="5"/>
  <c r="H1195" i="5"/>
  <c r="E1195" i="5"/>
  <c r="X1195" i="5"/>
  <c r="F1196" i="5"/>
  <c r="I1196" i="5"/>
  <c r="J1196" i="5"/>
  <c r="H1196" i="5"/>
  <c r="G1196" i="5"/>
  <c r="R1196" i="5"/>
  <c r="E1196" i="5"/>
  <c r="X1196" i="5"/>
  <c r="H1197" i="5"/>
  <c r="J1197" i="5"/>
  <c r="R1197" i="5"/>
  <c r="G1197" i="5"/>
  <c r="I1197" i="5"/>
  <c r="F1197" i="5"/>
  <c r="E1197" i="5"/>
  <c r="X1197" i="5"/>
  <c r="G1198" i="5"/>
  <c r="R1198" i="5"/>
  <c r="H1198" i="5"/>
  <c r="J1198" i="5"/>
  <c r="F1198" i="5"/>
  <c r="I1198" i="5"/>
  <c r="E1198" i="5"/>
  <c r="X1198" i="5"/>
  <c r="R1199" i="5"/>
  <c r="H1199" i="5"/>
  <c r="J1199" i="5"/>
  <c r="G1199" i="5"/>
  <c r="I1199" i="5"/>
  <c r="F1199" i="5"/>
  <c r="E1199" i="5"/>
  <c r="X1199" i="5"/>
  <c r="F1200" i="5"/>
  <c r="H1200" i="5"/>
  <c r="I1200" i="5"/>
  <c r="R1200" i="5"/>
  <c r="J1200" i="5"/>
  <c r="G1200" i="5"/>
  <c r="E1200" i="5"/>
  <c r="X1200" i="5"/>
  <c r="F1201" i="5"/>
  <c r="I1201" i="5"/>
  <c r="J1201" i="5"/>
  <c r="H1201" i="5"/>
  <c r="R1201" i="5"/>
  <c r="G1201" i="5"/>
  <c r="E1201" i="5"/>
  <c r="X1201" i="5"/>
  <c r="I1202" i="5"/>
  <c r="H1202" i="5"/>
  <c r="F1202" i="5"/>
  <c r="J1202" i="5"/>
  <c r="G1202" i="5"/>
  <c r="R1202" i="5"/>
  <c r="E1202" i="5"/>
  <c r="X1202" i="5"/>
  <c r="G1203" i="5"/>
  <c r="H1203" i="5"/>
  <c r="J1203" i="5"/>
  <c r="R1203" i="5"/>
  <c r="I1203" i="5"/>
  <c r="F1203" i="5"/>
  <c r="E1203" i="5"/>
  <c r="X1203" i="5"/>
  <c r="G1204" i="5"/>
  <c r="I1204" i="5"/>
  <c r="F1204" i="5"/>
  <c r="J1204" i="5"/>
  <c r="R1204" i="5"/>
  <c r="H1204" i="5"/>
  <c r="E1204" i="5"/>
  <c r="X1204" i="5"/>
  <c r="G1205" i="5"/>
  <c r="I1205" i="5"/>
  <c r="F1205" i="5"/>
  <c r="R1205" i="5"/>
  <c r="J1205" i="5"/>
  <c r="H1205" i="5"/>
  <c r="E1205" i="5"/>
  <c r="X1205" i="5"/>
  <c r="J1206" i="5"/>
  <c r="R1206" i="5"/>
  <c r="G1206" i="5"/>
  <c r="I1206" i="5"/>
  <c r="F1206" i="5"/>
  <c r="H1206" i="5"/>
  <c r="E1206" i="5"/>
  <c r="X1206" i="5"/>
  <c r="J1207" i="5"/>
  <c r="F1207" i="5"/>
  <c r="G1207" i="5"/>
  <c r="H1207" i="5"/>
  <c r="R1207" i="5"/>
  <c r="I1207" i="5"/>
  <c r="E1207" i="5"/>
  <c r="X1207" i="5"/>
  <c r="J1208" i="5"/>
  <c r="I1208" i="5"/>
  <c r="G1208" i="5"/>
  <c r="F1208" i="5"/>
  <c r="R1208" i="5"/>
  <c r="H1208" i="5"/>
  <c r="E1208" i="5"/>
  <c r="X1208" i="5"/>
  <c r="R1209" i="5"/>
  <c r="F1209" i="5"/>
  <c r="J1209" i="5"/>
  <c r="G1209" i="5"/>
  <c r="I1209" i="5"/>
  <c r="H1209" i="5"/>
  <c r="E1209" i="5"/>
  <c r="X1209" i="5"/>
  <c r="F1210" i="5"/>
  <c r="I1210" i="5"/>
  <c r="J1210" i="5"/>
  <c r="G1210" i="5"/>
  <c r="R1210" i="5"/>
  <c r="H1210" i="5"/>
  <c r="E1210" i="5"/>
  <c r="X1210" i="5"/>
  <c r="F1211" i="5"/>
  <c r="J1211" i="5"/>
  <c r="G1211" i="5"/>
  <c r="R1211" i="5"/>
  <c r="I1211" i="5"/>
  <c r="H1211" i="5"/>
  <c r="E1211" i="5"/>
  <c r="X1211" i="5"/>
  <c r="H1212" i="5"/>
  <c r="J1212" i="5"/>
  <c r="R1212" i="5"/>
  <c r="G1212" i="5"/>
  <c r="F1212" i="5"/>
  <c r="I1212" i="5"/>
  <c r="E1212" i="5"/>
  <c r="X1212" i="5"/>
  <c r="R1213" i="5"/>
  <c r="F1213" i="5"/>
  <c r="H1213" i="5"/>
  <c r="G1213" i="5"/>
  <c r="I1213" i="5"/>
  <c r="J1213" i="5"/>
  <c r="E1213" i="5"/>
  <c r="X1213" i="5"/>
  <c r="J1214" i="5"/>
  <c r="G1214" i="5"/>
  <c r="I1214" i="5"/>
  <c r="F1214" i="5"/>
  <c r="R1214" i="5"/>
  <c r="H1214" i="5"/>
  <c r="E1214" i="5"/>
  <c r="X1214" i="5"/>
  <c r="R1215" i="5"/>
  <c r="H1215" i="5"/>
  <c r="J1215" i="5"/>
  <c r="G1215" i="5"/>
  <c r="F1215" i="5"/>
  <c r="I1215" i="5"/>
  <c r="E1215" i="5"/>
  <c r="X1215" i="5"/>
  <c r="R1216" i="5"/>
  <c r="I1216" i="5"/>
  <c r="J1216" i="5"/>
  <c r="F1216" i="5"/>
  <c r="H1216" i="5"/>
  <c r="G1216" i="5"/>
  <c r="E1216" i="5"/>
  <c r="X1216" i="5"/>
  <c r="J1217" i="5"/>
  <c r="F1217" i="5"/>
  <c r="G1217" i="5"/>
  <c r="I1217" i="5"/>
  <c r="H1217" i="5"/>
  <c r="R1217" i="5"/>
  <c r="E1217" i="5"/>
  <c r="X1217" i="5"/>
  <c r="I1218" i="5"/>
  <c r="J1218" i="5"/>
  <c r="H1218" i="5"/>
  <c r="G1218" i="5"/>
  <c r="F1218" i="5"/>
  <c r="R1218" i="5"/>
  <c r="E1218" i="5"/>
  <c r="X1218" i="5"/>
  <c r="J1219" i="5"/>
  <c r="G1219" i="5"/>
  <c r="H1219" i="5"/>
  <c r="R1219" i="5"/>
  <c r="F1219" i="5"/>
  <c r="I1219" i="5"/>
  <c r="E1219" i="5"/>
  <c r="X1219" i="5"/>
  <c r="G1220" i="5"/>
  <c r="H1220" i="5"/>
  <c r="F1220" i="5"/>
  <c r="R1220" i="5"/>
  <c r="I1220" i="5"/>
  <c r="J1220" i="5"/>
  <c r="E1220" i="5"/>
  <c r="X1220" i="5"/>
  <c r="F1221" i="5"/>
  <c r="I1221" i="5"/>
  <c r="J1221" i="5"/>
  <c r="H1221" i="5"/>
  <c r="G1221" i="5"/>
  <c r="R1221" i="5"/>
  <c r="E1221" i="5"/>
  <c r="X1221" i="5"/>
  <c r="G1222" i="5"/>
  <c r="J1222" i="5"/>
  <c r="I1222" i="5"/>
  <c r="R1222" i="5"/>
  <c r="H1222" i="5"/>
  <c r="F1222" i="5"/>
  <c r="E1222" i="5"/>
  <c r="X1222" i="5"/>
  <c r="J1223" i="5"/>
  <c r="H1223" i="5"/>
  <c r="I1223" i="5"/>
  <c r="F1223" i="5"/>
  <c r="R1223" i="5"/>
  <c r="G1223" i="5"/>
  <c r="E1223" i="5"/>
  <c r="X1223" i="5"/>
  <c r="R1224" i="5"/>
  <c r="F1224" i="5"/>
  <c r="I1224" i="5"/>
  <c r="G1224" i="5"/>
  <c r="J1224" i="5"/>
  <c r="H1224" i="5"/>
  <c r="E1224" i="5"/>
  <c r="X1224" i="5"/>
  <c r="G1225" i="5"/>
  <c r="I1225" i="5"/>
  <c r="R1225" i="5"/>
  <c r="H1225" i="5"/>
  <c r="F1225" i="5"/>
  <c r="J1225" i="5"/>
  <c r="E1225" i="5"/>
  <c r="X1225" i="5"/>
  <c r="R1226" i="5"/>
  <c r="I1226" i="5"/>
  <c r="J1226" i="5"/>
  <c r="G1226" i="5"/>
  <c r="F1226" i="5"/>
  <c r="H1226" i="5"/>
  <c r="E1226" i="5"/>
  <c r="X1226" i="5"/>
  <c r="G1227" i="5"/>
  <c r="F1227" i="5"/>
  <c r="J1227" i="5"/>
  <c r="I1227" i="5"/>
  <c r="R1227" i="5"/>
  <c r="H1227" i="5"/>
  <c r="E1227" i="5"/>
  <c r="X1227" i="5"/>
  <c r="G1228" i="5"/>
  <c r="H1228" i="5"/>
  <c r="J1228" i="5"/>
  <c r="I1228" i="5"/>
  <c r="R1228" i="5"/>
  <c r="F1228" i="5"/>
  <c r="E1228" i="5"/>
  <c r="X1228" i="5"/>
  <c r="J1229" i="5"/>
  <c r="H1229" i="5"/>
  <c r="G1229" i="5"/>
  <c r="F1229" i="5"/>
  <c r="R1229" i="5"/>
  <c r="I1229" i="5"/>
  <c r="E1229" i="5"/>
  <c r="X1229" i="5"/>
  <c r="I1230" i="5"/>
  <c r="H1230" i="5"/>
  <c r="R1230" i="5"/>
  <c r="J1230" i="5"/>
  <c r="F1230" i="5"/>
  <c r="G1230" i="5"/>
  <c r="E1230" i="5"/>
  <c r="X1230" i="5"/>
  <c r="H1231" i="5"/>
  <c r="F1231" i="5"/>
  <c r="J1231" i="5"/>
  <c r="I1231" i="5"/>
  <c r="G1231" i="5"/>
  <c r="R1231" i="5"/>
  <c r="E1231" i="5"/>
  <c r="X1231" i="5"/>
  <c r="G1232" i="5"/>
  <c r="R1232" i="5"/>
  <c r="F1232" i="5"/>
  <c r="I1232" i="5"/>
  <c r="J1232" i="5"/>
  <c r="H1232" i="5"/>
  <c r="E1232" i="5"/>
  <c r="X1232" i="5"/>
  <c r="I1233" i="5"/>
  <c r="F1233" i="5"/>
  <c r="G1233" i="5"/>
  <c r="J1233" i="5"/>
  <c r="R1233" i="5"/>
  <c r="H1233" i="5"/>
  <c r="E1233" i="5"/>
  <c r="X1233" i="5"/>
  <c r="G1234" i="5"/>
  <c r="R1234" i="5"/>
  <c r="H1234" i="5"/>
  <c r="I1234" i="5"/>
  <c r="F1234" i="5"/>
  <c r="J1234" i="5"/>
  <c r="E1234" i="5"/>
  <c r="X1234" i="5"/>
  <c r="F1235" i="5"/>
  <c r="J1235" i="5"/>
  <c r="H1235" i="5"/>
  <c r="G1235" i="5"/>
  <c r="I1235" i="5"/>
  <c r="R1235" i="5"/>
  <c r="E1235" i="5"/>
  <c r="X1235" i="5"/>
  <c r="G1236" i="5"/>
  <c r="F1236" i="5"/>
  <c r="R1236" i="5"/>
  <c r="I1236" i="5"/>
  <c r="J1236" i="5"/>
  <c r="H1236" i="5"/>
  <c r="E1236" i="5"/>
  <c r="X1236" i="5"/>
  <c r="G1237" i="5"/>
  <c r="J1237" i="5"/>
  <c r="H1237" i="5"/>
  <c r="R1237" i="5"/>
  <c r="F1237" i="5"/>
  <c r="I1237" i="5"/>
  <c r="E1237" i="5"/>
  <c r="X1237" i="5"/>
  <c r="H1238" i="5"/>
  <c r="F1238" i="5"/>
  <c r="R1238" i="5"/>
  <c r="J1238" i="5"/>
  <c r="G1238" i="5"/>
  <c r="I1238" i="5"/>
  <c r="E1238" i="5"/>
  <c r="X1238" i="5"/>
  <c r="G1239" i="5"/>
  <c r="J1239" i="5"/>
  <c r="I1239" i="5"/>
  <c r="F1239" i="5"/>
  <c r="H1239" i="5"/>
  <c r="R1239" i="5"/>
  <c r="E1239" i="5"/>
  <c r="X1239" i="5"/>
  <c r="H1240" i="5"/>
  <c r="F1240" i="5"/>
  <c r="G1240" i="5"/>
  <c r="R1240" i="5"/>
  <c r="J1240" i="5"/>
  <c r="I1240" i="5"/>
  <c r="E1240" i="5"/>
  <c r="X1240" i="5"/>
  <c r="H1242" i="5"/>
  <c r="F1242" i="5"/>
  <c r="I1242" i="5"/>
  <c r="J1242" i="5"/>
  <c r="R1242" i="5"/>
  <c r="G1242" i="5"/>
  <c r="E1242" i="5"/>
  <c r="X1242" i="5"/>
  <c r="I1243" i="5"/>
  <c r="R1243" i="5"/>
  <c r="F1243" i="5"/>
  <c r="J1243" i="5"/>
  <c r="G1243" i="5"/>
  <c r="H1243" i="5"/>
  <c r="E1243" i="5"/>
  <c r="X1243" i="5"/>
  <c r="R1244" i="5"/>
  <c r="I1244" i="5"/>
  <c r="J1244" i="5"/>
  <c r="G1244" i="5"/>
  <c r="F1244" i="5"/>
  <c r="H1244" i="5"/>
  <c r="E1244" i="5"/>
  <c r="X1244" i="5"/>
  <c r="G1245" i="5"/>
  <c r="H1245" i="5"/>
  <c r="F1245" i="5"/>
  <c r="R1245" i="5"/>
  <c r="I1245" i="5"/>
  <c r="J1245" i="5"/>
  <c r="E1245" i="5"/>
  <c r="X1245" i="5"/>
  <c r="H1246" i="5"/>
  <c r="I1246" i="5"/>
  <c r="G1246" i="5"/>
  <c r="F1246" i="5"/>
  <c r="J1246" i="5"/>
  <c r="R1246" i="5"/>
  <c r="E1246" i="5"/>
  <c r="X1246" i="5"/>
  <c r="F1247" i="5"/>
  <c r="H1247" i="5"/>
  <c r="R1247" i="5"/>
  <c r="J1247" i="5"/>
  <c r="G1247" i="5"/>
  <c r="I1247" i="5"/>
  <c r="E1247" i="5"/>
  <c r="X1247" i="5"/>
  <c r="J1248" i="5"/>
  <c r="R1248" i="5"/>
  <c r="H1248" i="5"/>
  <c r="G1248" i="5"/>
  <c r="F1248" i="5"/>
  <c r="I1248" i="5"/>
  <c r="E1248" i="5"/>
  <c r="X1248" i="5"/>
  <c r="H1250" i="5"/>
  <c r="J1250" i="5"/>
  <c r="G1250" i="5"/>
  <c r="I1250" i="5"/>
  <c r="F1250" i="5"/>
  <c r="R1250" i="5"/>
  <c r="E1250" i="5"/>
  <c r="X1250" i="5"/>
  <c r="J1251" i="5"/>
  <c r="H1251" i="5"/>
  <c r="F1251" i="5"/>
  <c r="I1251" i="5"/>
  <c r="R1251" i="5"/>
  <c r="G1251" i="5"/>
  <c r="E1251" i="5"/>
  <c r="X1251" i="5"/>
  <c r="F1252" i="5"/>
  <c r="H1252" i="5"/>
  <c r="I1252" i="5"/>
  <c r="R1252" i="5"/>
  <c r="G1252" i="5"/>
  <c r="J1252" i="5"/>
  <c r="E1252" i="5"/>
  <c r="X1252" i="5"/>
  <c r="J1253" i="5"/>
  <c r="G1253" i="5"/>
  <c r="H1253" i="5"/>
  <c r="R1253" i="5"/>
  <c r="I1253" i="5"/>
  <c r="F1253" i="5"/>
  <c r="E1253" i="5"/>
  <c r="X1253" i="5"/>
  <c r="G1254" i="5"/>
  <c r="R1254" i="5"/>
  <c r="F1254" i="5"/>
  <c r="H1254" i="5"/>
  <c r="I1254" i="5"/>
  <c r="J1254" i="5"/>
  <c r="E1254" i="5"/>
  <c r="X1254" i="5"/>
  <c r="I1255" i="5"/>
  <c r="R1255" i="5"/>
  <c r="J1255" i="5"/>
  <c r="F1255" i="5"/>
  <c r="G1255" i="5"/>
  <c r="H1255" i="5"/>
  <c r="E1255" i="5"/>
  <c r="X1255" i="5"/>
  <c r="J1256" i="5"/>
  <c r="H1256" i="5"/>
  <c r="F1256" i="5"/>
  <c r="R1256" i="5"/>
  <c r="I1256" i="5"/>
  <c r="G1256" i="5"/>
  <c r="E1256" i="5"/>
  <c r="X1256" i="5"/>
  <c r="F1257" i="5"/>
  <c r="H1257" i="5"/>
  <c r="R1257" i="5"/>
  <c r="J1257" i="5"/>
  <c r="G1257" i="5"/>
  <c r="I1257" i="5"/>
  <c r="E1257" i="5"/>
  <c r="X1257" i="5"/>
  <c r="J1258" i="5"/>
  <c r="H1258" i="5"/>
  <c r="G1258" i="5"/>
  <c r="R1258" i="5"/>
  <c r="I1258" i="5"/>
  <c r="F1258" i="5"/>
  <c r="E1258" i="5"/>
  <c r="X1258" i="5"/>
  <c r="G1259" i="5"/>
  <c r="F1259" i="5"/>
  <c r="J1259" i="5"/>
  <c r="I1259" i="5"/>
  <c r="H1259" i="5"/>
  <c r="R1259" i="5"/>
  <c r="E1259" i="5"/>
  <c r="X1259" i="5"/>
  <c r="R1260" i="5"/>
  <c r="G1260" i="5"/>
  <c r="F1260" i="5"/>
  <c r="H1260" i="5"/>
  <c r="I1260" i="5"/>
  <c r="J1260" i="5"/>
  <c r="E1260" i="5"/>
  <c r="X1260" i="5"/>
  <c r="J1261" i="5"/>
  <c r="G1261" i="5"/>
  <c r="H1261" i="5"/>
  <c r="R1261" i="5"/>
  <c r="F1261" i="5"/>
  <c r="I1261" i="5"/>
  <c r="E1261" i="5"/>
  <c r="X1261" i="5"/>
  <c r="I1262" i="5"/>
  <c r="H1262" i="5"/>
  <c r="R1262" i="5"/>
  <c r="G1262" i="5"/>
  <c r="F1262" i="5"/>
  <c r="J1262" i="5"/>
  <c r="E1262" i="5"/>
  <c r="X1262" i="5"/>
  <c r="H1263" i="5"/>
  <c r="F1263" i="5"/>
  <c r="R1263" i="5"/>
  <c r="I1263" i="5"/>
  <c r="J1263" i="5"/>
  <c r="G1263" i="5"/>
  <c r="E1263" i="5"/>
  <c r="X1263" i="5"/>
  <c r="I1264" i="5"/>
  <c r="F1264" i="5"/>
  <c r="G1264" i="5"/>
  <c r="R1264" i="5"/>
  <c r="H1264" i="5"/>
  <c r="J1264" i="5"/>
  <c r="E1264" i="5"/>
  <c r="X1264" i="5"/>
  <c r="I1265" i="5"/>
  <c r="H1265" i="5"/>
  <c r="F1265" i="5"/>
  <c r="R1265" i="5"/>
  <c r="J1265" i="5"/>
  <c r="G1265" i="5"/>
  <c r="E1265" i="5"/>
  <c r="X1265" i="5"/>
  <c r="H1266" i="5"/>
  <c r="I1266" i="5"/>
  <c r="J1266" i="5"/>
  <c r="R1266" i="5"/>
  <c r="G1266" i="5"/>
  <c r="F1266" i="5"/>
  <c r="E1266" i="5"/>
  <c r="X1266" i="5"/>
  <c r="H1267" i="5"/>
  <c r="R1267" i="5"/>
  <c r="J1267" i="5"/>
  <c r="F1267" i="5"/>
  <c r="G1267" i="5"/>
  <c r="I1267" i="5"/>
  <c r="E1267" i="5"/>
  <c r="X1267" i="5"/>
  <c r="H1268" i="5"/>
  <c r="J1268" i="5"/>
  <c r="F1268" i="5"/>
  <c r="I1268" i="5"/>
  <c r="R1268" i="5"/>
  <c r="G1268" i="5"/>
  <c r="E1268" i="5"/>
  <c r="X1268" i="5"/>
  <c r="J1269" i="5"/>
  <c r="F1269" i="5"/>
  <c r="I1269" i="5"/>
  <c r="R1269" i="5"/>
  <c r="H1269" i="5"/>
  <c r="G1269" i="5"/>
  <c r="E1269" i="5"/>
  <c r="X1269" i="5"/>
  <c r="G1271" i="5"/>
  <c r="I1271" i="5"/>
  <c r="R1271" i="5"/>
  <c r="F1271" i="5"/>
  <c r="H1271" i="5"/>
  <c r="J1271" i="5"/>
  <c r="E1271" i="5"/>
  <c r="X1271" i="5"/>
  <c r="J1272" i="5"/>
  <c r="R1272" i="5"/>
  <c r="I1272" i="5"/>
  <c r="G1272" i="5"/>
  <c r="H1272" i="5"/>
  <c r="F1272" i="5"/>
  <c r="E1272" i="5"/>
  <c r="X1272" i="5"/>
  <c r="I1274" i="5"/>
  <c r="R1274" i="5"/>
  <c r="G1274" i="5"/>
  <c r="H1274" i="5"/>
  <c r="F1274" i="5"/>
  <c r="J1274" i="5"/>
  <c r="E1274" i="5"/>
  <c r="X1274" i="5"/>
  <c r="R1275" i="5"/>
  <c r="F1275" i="5"/>
  <c r="J1275" i="5"/>
  <c r="H1275" i="5"/>
  <c r="G1275" i="5"/>
  <c r="I1275" i="5"/>
  <c r="E1275" i="5"/>
  <c r="X1275" i="5"/>
  <c r="H1276" i="5"/>
  <c r="J1276" i="5"/>
  <c r="R1276" i="5"/>
  <c r="I1276" i="5"/>
  <c r="G1276" i="5"/>
  <c r="F1276" i="5"/>
  <c r="E1276" i="5"/>
  <c r="X1276" i="5"/>
  <c r="R1277" i="5"/>
  <c r="G1277" i="5"/>
  <c r="J1277" i="5"/>
  <c r="I1277" i="5"/>
  <c r="F1277" i="5"/>
  <c r="H1277" i="5"/>
  <c r="E1277" i="5"/>
  <c r="X1277" i="5"/>
  <c r="I1278" i="5"/>
  <c r="H1278" i="5"/>
  <c r="G1278" i="5"/>
  <c r="F1278" i="5"/>
  <c r="R1278" i="5"/>
  <c r="J1278" i="5"/>
  <c r="E1278" i="5"/>
  <c r="X1278" i="5"/>
  <c r="F1279" i="5"/>
  <c r="H1279" i="5"/>
  <c r="R1279" i="5"/>
  <c r="J1279" i="5"/>
  <c r="G1279" i="5"/>
  <c r="I1279" i="5"/>
  <c r="E1279" i="5"/>
  <c r="X1279" i="5"/>
  <c r="H1280" i="5"/>
  <c r="I1280" i="5"/>
  <c r="J1280" i="5"/>
  <c r="R1280" i="5"/>
  <c r="G1280" i="5"/>
  <c r="F1280" i="5"/>
  <c r="E1280" i="5"/>
  <c r="X1280" i="5"/>
  <c r="J1281" i="5"/>
  <c r="R1281" i="5"/>
  <c r="G1281" i="5"/>
  <c r="H1281" i="5"/>
  <c r="F1281" i="5"/>
  <c r="I1281" i="5"/>
  <c r="E1281" i="5"/>
  <c r="X1281" i="5"/>
  <c r="J1282" i="5"/>
  <c r="I1282" i="5"/>
  <c r="R1282" i="5"/>
  <c r="G1282" i="5"/>
  <c r="F1282" i="5"/>
  <c r="H1282" i="5"/>
  <c r="E1282" i="5"/>
  <c r="X1282" i="5"/>
  <c r="F1283" i="5"/>
  <c r="I1283" i="5"/>
  <c r="G1283" i="5"/>
  <c r="H1283" i="5"/>
  <c r="R1283" i="5"/>
  <c r="J1283" i="5"/>
  <c r="E1283" i="5"/>
  <c r="X1283" i="5"/>
  <c r="G1284" i="5"/>
  <c r="H1284" i="5"/>
  <c r="R1284" i="5"/>
  <c r="J1284" i="5"/>
  <c r="I1284" i="5"/>
  <c r="F1284" i="5"/>
  <c r="E1284" i="5"/>
  <c r="X1284" i="5"/>
  <c r="G1285" i="5"/>
  <c r="F1285" i="5"/>
  <c r="H1285" i="5"/>
  <c r="R1285" i="5"/>
  <c r="J1285" i="5"/>
  <c r="I1285" i="5"/>
  <c r="E1285" i="5"/>
  <c r="X1285" i="5"/>
  <c r="H1286" i="5"/>
  <c r="R1286" i="5"/>
  <c r="F1286" i="5"/>
  <c r="J1286" i="5"/>
  <c r="G1286" i="5"/>
  <c r="I1286" i="5"/>
  <c r="E1286" i="5"/>
  <c r="X1286" i="5"/>
  <c r="I1287" i="5"/>
  <c r="J1287" i="5"/>
  <c r="G1287" i="5"/>
  <c r="R1287" i="5"/>
  <c r="H1287" i="5"/>
  <c r="F1287" i="5"/>
  <c r="E1287" i="5"/>
  <c r="X1287" i="5"/>
  <c r="G1288" i="5"/>
  <c r="R1288" i="5"/>
  <c r="J1288" i="5"/>
  <c r="I1288" i="5"/>
  <c r="H1288" i="5"/>
  <c r="F1288" i="5"/>
  <c r="E1288" i="5"/>
  <c r="X1288" i="5"/>
  <c r="G1289" i="5"/>
  <c r="H1289" i="5"/>
  <c r="J1289" i="5"/>
  <c r="F1289" i="5"/>
  <c r="R1289" i="5"/>
  <c r="I1289" i="5"/>
  <c r="E1289" i="5"/>
  <c r="X1289" i="5"/>
  <c r="H1290" i="5"/>
  <c r="G1290" i="5"/>
  <c r="R1290" i="5"/>
  <c r="J1290" i="5"/>
  <c r="F1290" i="5"/>
  <c r="I1290" i="5"/>
  <c r="E1290" i="5"/>
  <c r="X1290" i="5"/>
  <c r="H1291" i="5"/>
  <c r="J1291" i="5"/>
  <c r="F1291" i="5"/>
  <c r="R1291" i="5"/>
  <c r="G1291" i="5"/>
  <c r="I1291" i="5"/>
  <c r="E1291" i="5"/>
  <c r="X1291" i="5"/>
  <c r="R1292" i="5"/>
  <c r="F1292" i="5"/>
  <c r="I1292" i="5"/>
  <c r="J1292" i="5"/>
  <c r="G1292" i="5"/>
  <c r="H1292" i="5"/>
  <c r="E1292" i="5"/>
  <c r="X1292" i="5"/>
  <c r="F1293" i="5"/>
  <c r="G1293" i="5"/>
  <c r="J1293" i="5"/>
  <c r="H1293" i="5"/>
  <c r="I1293" i="5"/>
  <c r="R1293" i="5"/>
  <c r="E1293" i="5"/>
  <c r="X1293" i="5"/>
  <c r="F1295" i="5"/>
  <c r="R1295" i="5"/>
  <c r="I1295" i="5"/>
  <c r="G1295" i="5"/>
  <c r="J1295" i="5"/>
  <c r="H1295" i="5"/>
  <c r="E1295" i="5"/>
  <c r="X1295" i="5"/>
  <c r="G1296" i="5"/>
  <c r="H1296" i="5"/>
  <c r="J1296" i="5"/>
  <c r="F1296" i="5"/>
  <c r="I1296" i="5"/>
  <c r="R1296" i="5"/>
  <c r="E1296" i="5"/>
  <c r="X1296" i="5"/>
  <c r="J1297" i="5"/>
  <c r="H1297" i="5"/>
  <c r="G1297" i="5"/>
  <c r="F1297" i="5"/>
  <c r="R1297" i="5"/>
  <c r="I1297" i="5"/>
  <c r="E1297" i="5"/>
  <c r="X1297" i="5"/>
  <c r="H1298" i="5"/>
  <c r="G1298" i="5"/>
  <c r="J1298" i="5"/>
  <c r="R1298" i="5"/>
  <c r="F1298" i="5"/>
  <c r="I1298" i="5"/>
  <c r="E1298" i="5"/>
  <c r="X1298" i="5"/>
  <c r="I1299" i="5"/>
  <c r="G1299" i="5"/>
  <c r="R1299" i="5"/>
  <c r="J1299" i="5"/>
  <c r="F1299" i="5"/>
  <c r="H1299" i="5"/>
  <c r="E1299" i="5"/>
  <c r="X1299" i="5"/>
  <c r="J1300" i="5"/>
  <c r="R1300" i="5"/>
  <c r="H1300" i="5"/>
  <c r="I1300" i="5"/>
  <c r="F1300" i="5"/>
  <c r="G1300" i="5"/>
  <c r="E1300" i="5"/>
  <c r="X1300" i="5"/>
  <c r="I1301" i="5"/>
  <c r="F1301" i="5"/>
  <c r="J1301" i="5"/>
  <c r="G1301" i="5"/>
  <c r="H1301" i="5"/>
  <c r="R1301" i="5"/>
  <c r="E1301" i="5"/>
  <c r="X1301" i="5"/>
  <c r="I1302" i="5"/>
  <c r="F1302" i="5"/>
  <c r="G1302" i="5"/>
  <c r="R1302" i="5"/>
  <c r="H1302" i="5"/>
  <c r="J1302" i="5"/>
  <c r="E1302" i="5"/>
  <c r="X1302" i="5"/>
  <c r="R1303" i="5"/>
  <c r="I1303" i="5"/>
  <c r="J1303" i="5"/>
  <c r="H1303" i="5"/>
  <c r="G1303" i="5"/>
  <c r="F1303" i="5"/>
  <c r="E1303" i="5"/>
  <c r="X1303" i="5"/>
  <c r="F1304" i="5"/>
  <c r="I1304" i="5"/>
  <c r="J1304" i="5"/>
  <c r="G1304" i="5"/>
  <c r="R1304" i="5"/>
  <c r="H1304" i="5"/>
  <c r="E1304" i="5"/>
  <c r="X1304" i="5"/>
  <c r="I1305" i="5"/>
  <c r="J1305" i="5"/>
  <c r="R1305" i="5"/>
  <c r="H1305" i="5"/>
  <c r="F1305" i="5"/>
  <c r="G1305" i="5"/>
  <c r="E1305" i="5"/>
  <c r="X1305" i="5"/>
  <c r="H1306" i="5"/>
  <c r="G1306" i="5"/>
  <c r="F1306" i="5"/>
  <c r="I1306" i="5"/>
  <c r="J1306" i="5"/>
  <c r="R1306" i="5"/>
  <c r="E1306" i="5"/>
  <c r="X1306" i="5"/>
  <c r="G1307" i="5"/>
  <c r="H1307" i="5"/>
  <c r="R1307" i="5"/>
  <c r="I1307" i="5"/>
  <c r="F1307" i="5"/>
  <c r="J1307" i="5"/>
  <c r="E1307" i="5"/>
  <c r="X1307" i="5"/>
  <c r="G1308" i="5"/>
  <c r="I1308" i="5"/>
  <c r="H1308" i="5"/>
  <c r="J1308" i="5"/>
  <c r="R1308" i="5"/>
  <c r="F1308" i="5"/>
  <c r="E1308" i="5"/>
  <c r="X1308" i="5"/>
  <c r="F1309" i="5"/>
  <c r="G1309" i="5"/>
  <c r="R1309" i="5"/>
  <c r="I1309" i="5"/>
  <c r="J1309" i="5"/>
  <c r="H1309" i="5"/>
  <c r="E1309" i="5"/>
  <c r="X1309" i="5"/>
  <c r="G1310" i="5"/>
  <c r="F1310" i="5"/>
  <c r="R1310" i="5"/>
  <c r="I1310" i="5"/>
  <c r="H1310" i="5"/>
  <c r="J1310" i="5"/>
  <c r="E1310" i="5"/>
  <c r="X1310" i="5"/>
  <c r="G1311" i="5"/>
  <c r="R1311" i="5"/>
  <c r="H1311" i="5"/>
  <c r="I1311" i="5"/>
  <c r="J1311" i="5"/>
  <c r="F1311" i="5"/>
  <c r="E1311" i="5"/>
  <c r="X1311" i="5"/>
  <c r="G1312" i="5"/>
  <c r="I1312" i="5"/>
  <c r="J1312" i="5"/>
  <c r="R1312" i="5"/>
  <c r="H1312" i="5"/>
  <c r="F1312" i="5"/>
  <c r="E1312" i="5"/>
  <c r="X1312" i="5"/>
  <c r="J1313" i="5"/>
  <c r="H1313" i="5"/>
  <c r="G1313" i="5"/>
  <c r="I1313" i="5"/>
  <c r="R1313" i="5"/>
  <c r="F1313" i="5"/>
  <c r="E1313" i="5"/>
  <c r="X1313" i="5"/>
  <c r="J1314" i="5"/>
  <c r="G1314" i="5"/>
  <c r="F1314" i="5"/>
  <c r="H1314" i="5"/>
  <c r="I1314" i="5"/>
  <c r="R1314" i="5"/>
  <c r="E1314" i="5"/>
  <c r="X1314" i="5"/>
  <c r="I1315" i="5"/>
  <c r="F1315" i="5"/>
  <c r="J1315" i="5"/>
  <c r="G1315" i="5"/>
  <c r="R1315" i="5"/>
  <c r="H1315" i="5"/>
  <c r="E1315" i="5"/>
  <c r="X1315" i="5"/>
  <c r="H1316" i="5"/>
  <c r="G1316" i="5"/>
  <c r="J1316" i="5"/>
  <c r="R1316" i="5"/>
  <c r="F1316" i="5"/>
  <c r="I1316" i="5"/>
  <c r="E1316" i="5"/>
  <c r="X1316" i="5"/>
  <c r="I1317" i="5"/>
  <c r="H1317" i="5"/>
  <c r="J1317" i="5"/>
  <c r="F1317" i="5"/>
  <c r="R1317" i="5"/>
  <c r="G1317" i="5"/>
  <c r="E1317" i="5"/>
  <c r="X1317" i="5"/>
  <c r="I1318" i="5"/>
  <c r="J1318" i="5"/>
  <c r="F1318" i="5"/>
  <c r="R1318" i="5"/>
  <c r="H1318" i="5"/>
  <c r="G1318" i="5"/>
  <c r="E1318" i="5"/>
  <c r="X1318" i="5"/>
  <c r="J1319" i="5"/>
  <c r="H1319" i="5"/>
  <c r="I1319" i="5"/>
  <c r="G1319" i="5"/>
  <c r="R1319" i="5"/>
  <c r="F1319" i="5"/>
  <c r="E1319" i="5"/>
  <c r="X1319" i="5"/>
  <c r="H1320" i="5"/>
  <c r="R1320" i="5"/>
  <c r="J1320" i="5"/>
  <c r="G1320" i="5"/>
  <c r="F1320" i="5"/>
  <c r="I1320" i="5"/>
  <c r="E1320" i="5"/>
  <c r="X1320" i="5"/>
  <c r="J1321" i="5"/>
  <c r="H1321" i="5"/>
  <c r="R1321" i="5"/>
  <c r="G1321" i="5"/>
  <c r="I1321" i="5"/>
  <c r="F1321" i="5"/>
  <c r="E1321" i="5"/>
  <c r="X1321" i="5"/>
  <c r="R1322" i="5"/>
  <c r="J1322" i="5"/>
  <c r="H1322" i="5"/>
  <c r="F1322" i="5"/>
  <c r="I1322" i="5"/>
  <c r="G1322" i="5"/>
  <c r="E1322" i="5"/>
  <c r="X1322" i="5"/>
  <c r="J1323" i="5"/>
  <c r="G1323" i="5"/>
  <c r="F1323" i="5"/>
  <c r="I1323" i="5"/>
  <c r="H1323" i="5"/>
  <c r="R1323" i="5"/>
  <c r="E1323" i="5"/>
  <c r="X1323" i="5"/>
  <c r="F1324" i="5"/>
  <c r="I1324" i="5"/>
  <c r="R1324" i="5"/>
  <c r="G1324" i="5"/>
  <c r="J1324" i="5"/>
  <c r="H1324" i="5"/>
  <c r="E1324" i="5"/>
  <c r="X1324" i="5"/>
  <c r="F1325" i="5"/>
  <c r="G1325" i="5"/>
  <c r="R1325" i="5"/>
  <c r="H1325" i="5"/>
  <c r="I1325" i="5"/>
  <c r="J1325" i="5"/>
  <c r="E1325" i="5"/>
  <c r="X1325" i="5"/>
  <c r="R1326" i="5"/>
  <c r="H1326" i="5"/>
  <c r="J1326" i="5"/>
  <c r="I1326" i="5"/>
  <c r="F1326" i="5"/>
  <c r="G1326" i="5"/>
  <c r="E1326" i="5"/>
  <c r="X1326" i="5"/>
  <c r="J1327" i="5"/>
  <c r="R1327" i="5"/>
  <c r="I1327" i="5"/>
  <c r="F1327" i="5"/>
  <c r="G1327" i="5"/>
  <c r="H1327" i="5"/>
  <c r="E1327" i="5"/>
  <c r="X1327" i="5"/>
  <c r="F1328" i="5"/>
  <c r="R1328" i="5"/>
  <c r="J1328" i="5"/>
  <c r="I1328" i="5"/>
  <c r="G1328" i="5"/>
  <c r="H1328" i="5"/>
  <c r="E1328" i="5"/>
  <c r="X1328" i="5"/>
  <c r="J1329" i="5"/>
  <c r="H1329" i="5"/>
  <c r="G1329" i="5"/>
  <c r="I1329" i="5"/>
  <c r="F1329" i="5"/>
  <c r="R1329" i="5"/>
  <c r="E1329" i="5"/>
  <c r="X1329" i="5"/>
  <c r="J1330" i="5"/>
  <c r="R1330" i="5"/>
  <c r="I1330" i="5"/>
  <c r="G1330" i="5"/>
  <c r="H1330" i="5"/>
  <c r="F1330" i="5"/>
  <c r="E1330" i="5"/>
  <c r="X1330" i="5"/>
  <c r="F1331" i="5"/>
  <c r="H1331" i="5"/>
  <c r="G1331" i="5"/>
  <c r="I1331" i="5"/>
  <c r="J1331" i="5"/>
  <c r="R1331" i="5"/>
  <c r="E1331" i="5"/>
  <c r="X1331" i="5"/>
  <c r="G1332" i="5"/>
  <c r="J1332" i="5"/>
  <c r="H1332" i="5"/>
  <c r="I1332" i="5"/>
  <c r="R1332" i="5"/>
  <c r="F1332" i="5"/>
  <c r="E1332" i="5"/>
  <c r="X1332" i="5"/>
  <c r="I1333" i="5"/>
  <c r="H1333" i="5"/>
  <c r="G1333" i="5"/>
  <c r="J1333" i="5"/>
  <c r="R1333" i="5"/>
  <c r="F1333" i="5"/>
  <c r="E1333" i="5"/>
  <c r="X1333" i="5"/>
  <c r="J1334" i="5"/>
  <c r="I1334" i="5"/>
  <c r="G1334" i="5"/>
  <c r="R1334" i="5"/>
  <c r="H1334" i="5"/>
  <c r="F1334" i="5"/>
  <c r="E1334" i="5"/>
  <c r="X1334" i="5"/>
  <c r="F1335" i="5"/>
  <c r="R1335" i="5"/>
  <c r="H1335" i="5"/>
  <c r="I1335" i="5"/>
  <c r="G1335" i="5"/>
  <c r="J1335" i="5"/>
  <c r="E1335" i="5"/>
  <c r="X1335" i="5"/>
  <c r="I1336" i="5"/>
  <c r="R1336" i="5"/>
  <c r="G1336" i="5"/>
  <c r="J1336" i="5"/>
  <c r="F1336" i="5"/>
  <c r="H1336" i="5"/>
  <c r="E1336" i="5"/>
  <c r="X1336" i="5"/>
  <c r="I1337" i="5"/>
  <c r="F1337" i="5"/>
  <c r="H1337" i="5"/>
  <c r="J1337" i="5"/>
  <c r="R1337" i="5"/>
  <c r="G1337" i="5"/>
  <c r="E1337" i="5"/>
  <c r="X1337" i="5"/>
  <c r="J1338" i="5"/>
  <c r="H1338" i="5"/>
  <c r="I1338" i="5"/>
  <c r="G1338" i="5"/>
  <c r="R1338" i="5"/>
  <c r="F1338" i="5"/>
  <c r="E1338" i="5"/>
  <c r="X1338" i="5"/>
  <c r="G1339" i="5"/>
  <c r="I1339" i="5"/>
  <c r="H1339" i="5"/>
  <c r="F1339" i="5"/>
  <c r="R1339" i="5"/>
  <c r="J1339" i="5"/>
  <c r="E1339" i="5"/>
  <c r="X1339" i="5"/>
  <c r="F1340" i="5"/>
  <c r="G1340" i="5"/>
  <c r="H1340" i="5"/>
  <c r="J1340" i="5"/>
  <c r="I1340" i="5"/>
  <c r="R1340" i="5"/>
  <c r="E1340" i="5"/>
  <c r="X1340" i="5"/>
  <c r="R1341" i="5"/>
  <c r="J1341" i="5"/>
  <c r="G1341" i="5"/>
  <c r="F1341" i="5"/>
  <c r="H1341" i="5"/>
  <c r="I1341" i="5"/>
  <c r="E1341" i="5"/>
  <c r="X1341" i="5"/>
  <c r="G1342" i="5"/>
  <c r="J1342" i="5"/>
  <c r="H1342" i="5"/>
  <c r="F1342" i="5"/>
  <c r="R1342" i="5"/>
  <c r="I1342" i="5"/>
  <c r="E1342" i="5"/>
  <c r="X1342" i="5"/>
  <c r="H1343" i="5"/>
  <c r="R1343" i="5"/>
  <c r="F1343" i="5"/>
  <c r="J1343" i="5"/>
  <c r="I1343" i="5"/>
  <c r="G1343" i="5"/>
  <c r="E1343" i="5"/>
  <c r="X1343" i="5"/>
  <c r="G1344" i="5"/>
  <c r="R1344" i="5"/>
  <c r="J1344" i="5"/>
  <c r="H1344" i="5"/>
  <c r="F1344" i="5"/>
  <c r="I1344" i="5"/>
  <c r="E1344" i="5"/>
  <c r="X1344" i="5"/>
  <c r="H1346" i="5"/>
  <c r="I1346" i="5"/>
  <c r="G1346" i="5"/>
  <c r="R1346" i="5"/>
  <c r="J1346" i="5"/>
  <c r="F1346" i="5"/>
  <c r="E1346" i="5"/>
  <c r="X1346" i="5"/>
  <c r="R1347" i="5"/>
  <c r="J1347" i="5"/>
  <c r="F1347" i="5"/>
  <c r="I1347" i="5"/>
  <c r="H1347" i="5"/>
  <c r="G1347" i="5"/>
  <c r="E1347" i="5"/>
  <c r="X1347" i="5"/>
  <c r="F1348" i="5"/>
  <c r="I1348" i="5"/>
  <c r="H1348" i="5"/>
  <c r="G1348" i="5"/>
  <c r="R1348" i="5"/>
  <c r="J1348" i="5"/>
  <c r="E1348" i="5"/>
  <c r="X1348" i="5"/>
  <c r="R1349" i="5"/>
  <c r="G1349" i="5"/>
  <c r="H1349" i="5"/>
  <c r="F1349" i="5"/>
  <c r="I1349" i="5"/>
  <c r="J1349" i="5"/>
  <c r="E1349" i="5"/>
  <c r="X1349" i="5"/>
  <c r="I1350" i="5"/>
  <c r="R1350" i="5"/>
  <c r="J1350" i="5"/>
  <c r="G1350" i="5"/>
  <c r="F1350" i="5"/>
  <c r="H1350" i="5"/>
  <c r="E1350" i="5"/>
  <c r="X1350" i="5"/>
  <c r="F1351" i="5"/>
  <c r="J1351" i="5"/>
  <c r="G1351" i="5"/>
  <c r="R1351" i="5"/>
  <c r="I1351" i="5"/>
  <c r="H1351" i="5"/>
  <c r="E1351" i="5"/>
  <c r="X1351" i="5"/>
  <c r="J1352" i="5"/>
  <c r="I1352" i="5"/>
  <c r="H1352" i="5"/>
  <c r="R1352" i="5"/>
  <c r="G1352" i="5"/>
  <c r="F1352" i="5"/>
  <c r="E1352" i="5"/>
  <c r="X1352" i="5"/>
  <c r="J1353" i="5"/>
  <c r="H1353" i="5"/>
  <c r="G1353" i="5"/>
  <c r="R1353" i="5"/>
  <c r="I1353" i="5"/>
  <c r="F1353" i="5"/>
  <c r="E1353" i="5"/>
  <c r="X1353" i="5"/>
  <c r="I1354" i="5"/>
  <c r="F1354" i="5"/>
  <c r="R1354" i="5"/>
  <c r="J1354" i="5"/>
  <c r="H1354" i="5"/>
  <c r="G1354" i="5"/>
  <c r="E1354" i="5"/>
  <c r="X1354" i="5"/>
  <c r="F1355" i="5"/>
  <c r="R1355" i="5"/>
  <c r="G1355" i="5"/>
  <c r="J1355" i="5"/>
  <c r="H1355" i="5"/>
  <c r="I1355" i="5"/>
  <c r="E1355" i="5"/>
  <c r="X1355" i="5"/>
  <c r="I1356" i="5"/>
  <c r="H1356" i="5"/>
  <c r="J1356" i="5"/>
  <c r="R1356" i="5"/>
  <c r="F1356" i="5"/>
  <c r="G1356" i="5"/>
  <c r="E1356" i="5"/>
  <c r="X1356" i="5"/>
  <c r="R1357" i="5"/>
  <c r="J1357" i="5"/>
  <c r="I1357" i="5"/>
  <c r="F1357" i="5"/>
  <c r="H1357" i="5"/>
  <c r="G1357" i="5"/>
  <c r="E1357" i="5"/>
  <c r="X1357" i="5"/>
  <c r="H1358" i="5"/>
  <c r="I1358" i="5"/>
  <c r="F1358" i="5"/>
  <c r="R1358" i="5"/>
  <c r="G1358" i="5"/>
  <c r="J1358" i="5"/>
  <c r="E1358" i="5"/>
  <c r="X1358" i="5"/>
  <c r="F1359" i="5"/>
  <c r="I1359" i="5"/>
  <c r="H1359" i="5"/>
  <c r="J1359" i="5"/>
  <c r="G1359" i="5"/>
  <c r="R1359" i="5"/>
  <c r="E1359" i="5"/>
  <c r="X1359" i="5"/>
  <c r="J1360" i="5"/>
  <c r="I1360" i="5"/>
  <c r="F1360" i="5"/>
  <c r="G1360" i="5"/>
  <c r="H1360" i="5"/>
  <c r="R1360" i="5"/>
  <c r="E1360" i="5"/>
  <c r="X1360" i="5"/>
  <c r="F1361" i="5"/>
  <c r="I1361" i="5"/>
  <c r="R1361" i="5"/>
  <c r="H1361" i="5"/>
  <c r="G1361" i="5"/>
  <c r="J1361" i="5"/>
  <c r="E1361" i="5"/>
  <c r="X1361" i="5"/>
  <c r="H1362" i="5"/>
  <c r="F1362" i="5"/>
  <c r="J1362" i="5"/>
  <c r="R1362" i="5"/>
  <c r="I1362" i="5"/>
  <c r="G1362" i="5"/>
  <c r="E1362" i="5"/>
  <c r="X1362" i="5"/>
  <c r="I1363" i="5"/>
  <c r="F1363" i="5"/>
  <c r="R1363" i="5"/>
  <c r="H1363" i="5"/>
  <c r="J1363" i="5"/>
  <c r="G1363" i="5"/>
  <c r="E1363" i="5"/>
  <c r="X1363" i="5"/>
  <c r="J1364" i="5"/>
  <c r="H1364" i="5"/>
  <c r="F1364" i="5"/>
  <c r="I1364" i="5"/>
  <c r="R1364" i="5"/>
  <c r="G1364" i="5"/>
  <c r="E1364" i="5"/>
  <c r="X1364" i="5"/>
  <c r="F1365" i="5"/>
  <c r="H1365" i="5"/>
  <c r="J1365" i="5"/>
  <c r="G1365" i="5"/>
  <c r="R1365" i="5"/>
  <c r="I1365" i="5"/>
  <c r="E1365" i="5"/>
  <c r="X1365" i="5"/>
  <c r="J1366" i="5"/>
  <c r="G1366" i="5"/>
  <c r="H1366" i="5"/>
  <c r="F1366" i="5"/>
  <c r="I1366" i="5"/>
  <c r="R1366" i="5"/>
  <c r="E1366" i="5"/>
  <c r="X1366" i="5"/>
  <c r="F1367" i="5"/>
  <c r="G1367" i="5"/>
  <c r="R1367" i="5"/>
  <c r="H1367" i="5"/>
  <c r="I1367" i="5"/>
  <c r="J1367" i="5"/>
  <c r="E1367" i="5"/>
  <c r="X1367" i="5"/>
  <c r="F1368" i="5"/>
  <c r="J1368" i="5"/>
  <c r="H1368" i="5"/>
  <c r="R1368" i="5"/>
  <c r="I1368" i="5"/>
  <c r="G1368" i="5"/>
  <c r="E1368" i="5"/>
  <c r="X1368" i="5"/>
  <c r="F1369" i="5"/>
  <c r="R1369" i="5"/>
  <c r="G1369" i="5"/>
  <c r="H1369" i="5"/>
  <c r="I1369" i="5"/>
  <c r="J1369" i="5"/>
  <c r="E1369" i="5"/>
  <c r="X1369" i="5"/>
  <c r="J1370" i="5"/>
  <c r="G1370" i="5"/>
  <c r="F1370" i="5"/>
  <c r="I1370" i="5"/>
  <c r="R1370" i="5"/>
  <c r="H1370" i="5"/>
  <c r="E1370" i="5"/>
  <c r="X1370" i="5"/>
  <c r="J1371" i="5"/>
  <c r="H1371" i="5"/>
  <c r="F1371" i="5"/>
  <c r="I1371" i="5"/>
  <c r="G1371" i="5"/>
  <c r="R1371" i="5"/>
  <c r="E1371" i="5"/>
  <c r="X1371" i="5"/>
  <c r="H1372" i="5"/>
  <c r="J1372" i="5"/>
  <c r="R1372" i="5"/>
  <c r="I1372" i="5"/>
  <c r="F1372" i="5"/>
  <c r="G1372" i="5"/>
  <c r="E1372" i="5"/>
  <c r="X1372" i="5"/>
  <c r="H1373" i="5"/>
  <c r="J1373" i="5"/>
  <c r="F1373" i="5"/>
  <c r="I1373" i="5"/>
  <c r="R1373" i="5"/>
  <c r="G1373" i="5"/>
  <c r="E1373" i="5"/>
  <c r="X1373" i="5"/>
  <c r="I1375" i="5"/>
  <c r="H1375" i="5"/>
  <c r="J1375" i="5"/>
  <c r="F1375" i="5"/>
  <c r="G1375" i="5"/>
  <c r="R1375" i="5"/>
  <c r="E1375" i="5"/>
  <c r="X1375" i="5"/>
  <c r="G1376" i="5"/>
  <c r="H1376" i="5"/>
  <c r="R1376" i="5"/>
  <c r="F1376" i="5"/>
  <c r="I1376" i="5"/>
  <c r="J1376" i="5"/>
  <c r="E1376" i="5"/>
  <c r="X1376" i="5"/>
  <c r="I1377" i="5"/>
  <c r="G1377" i="5"/>
  <c r="H1377" i="5"/>
  <c r="R1377" i="5"/>
  <c r="F1377" i="5"/>
  <c r="J1377" i="5"/>
  <c r="E1377" i="5"/>
  <c r="X1377" i="5"/>
  <c r="H1378" i="5"/>
  <c r="G1378" i="5"/>
  <c r="F1378" i="5"/>
  <c r="J1378" i="5"/>
  <c r="I1378" i="5"/>
  <c r="R1378" i="5"/>
  <c r="E1378" i="5"/>
  <c r="X1378" i="5"/>
  <c r="H1379" i="5"/>
  <c r="R1379" i="5"/>
  <c r="G1379" i="5"/>
  <c r="J1379" i="5"/>
  <c r="I1379" i="5"/>
  <c r="F1379" i="5"/>
  <c r="E1379" i="5"/>
  <c r="X1379" i="5"/>
  <c r="R1380" i="5"/>
  <c r="H1380" i="5"/>
  <c r="J1380" i="5"/>
  <c r="F1380" i="5"/>
  <c r="G1380" i="5"/>
  <c r="I1380" i="5"/>
  <c r="E1380" i="5"/>
  <c r="X1380" i="5"/>
  <c r="G1381" i="5"/>
  <c r="R1381" i="5"/>
  <c r="J1381" i="5"/>
  <c r="I1381" i="5"/>
  <c r="F1381" i="5"/>
  <c r="H1381" i="5"/>
  <c r="E1381" i="5"/>
  <c r="X1381" i="5"/>
  <c r="F1383" i="5"/>
  <c r="H1383" i="5"/>
  <c r="I1383" i="5"/>
  <c r="G1383" i="5"/>
  <c r="J1383" i="5"/>
  <c r="R1383" i="5"/>
  <c r="E1383" i="5"/>
  <c r="X1383" i="5"/>
  <c r="F1384" i="5"/>
  <c r="R1384" i="5"/>
  <c r="J1384" i="5"/>
  <c r="G1384" i="5"/>
  <c r="I1384" i="5"/>
  <c r="H1384" i="5"/>
  <c r="E1384" i="5"/>
  <c r="X1384" i="5"/>
  <c r="J1385" i="5"/>
  <c r="H1385" i="5"/>
  <c r="F1385" i="5"/>
  <c r="G1385" i="5"/>
  <c r="I1385" i="5"/>
  <c r="R1385" i="5"/>
  <c r="E1385" i="5"/>
  <c r="X1385" i="5"/>
  <c r="I1386" i="5"/>
  <c r="J1386" i="5"/>
  <c r="F1386" i="5"/>
  <c r="H1386" i="5"/>
  <c r="R1386" i="5"/>
  <c r="G1386" i="5"/>
  <c r="E1386" i="5"/>
  <c r="X1386" i="5"/>
  <c r="I1387" i="5"/>
  <c r="G1387" i="5"/>
  <c r="R1387" i="5"/>
  <c r="H1387" i="5"/>
  <c r="F1387" i="5"/>
  <c r="J1387" i="5"/>
  <c r="E1387" i="5"/>
  <c r="X1387" i="5"/>
  <c r="H1388" i="5"/>
  <c r="F1388" i="5"/>
  <c r="J1388" i="5"/>
  <c r="R1388" i="5"/>
  <c r="G1388" i="5"/>
  <c r="I1388" i="5"/>
  <c r="E1388" i="5"/>
  <c r="X1388" i="5"/>
  <c r="R1389" i="5"/>
  <c r="J1389" i="5"/>
  <c r="F1389" i="5"/>
  <c r="G1389" i="5"/>
  <c r="I1389" i="5"/>
  <c r="H1389" i="5"/>
  <c r="E1389" i="5"/>
  <c r="X1389" i="5"/>
  <c r="F1391" i="5"/>
  <c r="I1391" i="5"/>
  <c r="R1391" i="5"/>
  <c r="G1391" i="5"/>
  <c r="H1391" i="5"/>
  <c r="J1391" i="5"/>
  <c r="E1391" i="5"/>
  <c r="X1391" i="5"/>
  <c r="R1392" i="5"/>
  <c r="G1392" i="5"/>
  <c r="H1392" i="5"/>
  <c r="I1392" i="5"/>
  <c r="J1392" i="5"/>
  <c r="F1392" i="5"/>
  <c r="E1392" i="5"/>
  <c r="X1392" i="5"/>
  <c r="J1394" i="5"/>
  <c r="I1394" i="5"/>
  <c r="F1394" i="5"/>
  <c r="G1394" i="5"/>
  <c r="R1394" i="5"/>
  <c r="H1394" i="5"/>
  <c r="E1394" i="5"/>
  <c r="X1394" i="5"/>
  <c r="I1395" i="5"/>
  <c r="G1395" i="5"/>
  <c r="R1395" i="5"/>
  <c r="J1395" i="5"/>
  <c r="H1395" i="5"/>
  <c r="F1395" i="5"/>
  <c r="E1395" i="5"/>
  <c r="X1395" i="5"/>
  <c r="F1396" i="5"/>
  <c r="R1396" i="5"/>
  <c r="H1396" i="5"/>
  <c r="G1396" i="5"/>
  <c r="I1396" i="5"/>
  <c r="J1396" i="5"/>
  <c r="E1396" i="5"/>
  <c r="X1396" i="5"/>
  <c r="G1397" i="5"/>
  <c r="I1397" i="5"/>
  <c r="F1397" i="5"/>
  <c r="R1397" i="5"/>
  <c r="J1397" i="5"/>
  <c r="H1397" i="5"/>
  <c r="E1397" i="5"/>
  <c r="X1397" i="5"/>
  <c r="J1399" i="5"/>
  <c r="G1399" i="5"/>
  <c r="R1399" i="5"/>
  <c r="F1399" i="5"/>
  <c r="I1399" i="5"/>
  <c r="H1399" i="5"/>
  <c r="E1399" i="5"/>
  <c r="X1399" i="5"/>
  <c r="R1400" i="5"/>
  <c r="J1400" i="5"/>
  <c r="G1400" i="5"/>
  <c r="F1400" i="5"/>
  <c r="H1400" i="5"/>
  <c r="I1400" i="5"/>
  <c r="E1400" i="5"/>
  <c r="X1400" i="5"/>
  <c r="H1401" i="5"/>
  <c r="F1401" i="5"/>
  <c r="R1401" i="5"/>
  <c r="J1401" i="5"/>
  <c r="G1401" i="5"/>
  <c r="I1401" i="5"/>
  <c r="E1401" i="5"/>
  <c r="X1401" i="5"/>
  <c r="I1402" i="5"/>
  <c r="G1402" i="5"/>
  <c r="J1402" i="5"/>
  <c r="F1402" i="5"/>
  <c r="R1402" i="5"/>
  <c r="H1402" i="5"/>
  <c r="E1402" i="5"/>
  <c r="X1402" i="5"/>
  <c r="R1403" i="5"/>
  <c r="J1403" i="5"/>
  <c r="H1403" i="5"/>
  <c r="G1403" i="5"/>
  <c r="F1403" i="5"/>
  <c r="I1403" i="5"/>
  <c r="E1403" i="5"/>
  <c r="X1403" i="5"/>
  <c r="F1404" i="5"/>
  <c r="H1404" i="5"/>
  <c r="J1404" i="5"/>
  <c r="I1404" i="5"/>
  <c r="R1404" i="5"/>
  <c r="G1404" i="5"/>
  <c r="E1404" i="5"/>
  <c r="X1404" i="5"/>
  <c r="G1405" i="5"/>
  <c r="J1405" i="5"/>
  <c r="R1405" i="5"/>
  <c r="F1405" i="5"/>
  <c r="H1405" i="5"/>
  <c r="I1405" i="5"/>
  <c r="E1405" i="5"/>
  <c r="X1405" i="5"/>
  <c r="I1407" i="5"/>
  <c r="F1407" i="5"/>
  <c r="G1407" i="5"/>
  <c r="J1407" i="5"/>
  <c r="H1407" i="5"/>
  <c r="R1407" i="5"/>
  <c r="E1407" i="5"/>
  <c r="X1407" i="5"/>
  <c r="I1408" i="5"/>
  <c r="G1408" i="5"/>
  <c r="J1408" i="5"/>
  <c r="H1408" i="5"/>
  <c r="F1408" i="5"/>
  <c r="R1408" i="5"/>
  <c r="E1408" i="5"/>
  <c r="X1408" i="5"/>
  <c r="R1409" i="5"/>
  <c r="I1409" i="5"/>
  <c r="H1409" i="5"/>
  <c r="F1409" i="5"/>
  <c r="G1409" i="5"/>
  <c r="J1409" i="5"/>
  <c r="E1409" i="5"/>
  <c r="X1409" i="5"/>
  <c r="H1410" i="5"/>
  <c r="I1410" i="5"/>
  <c r="J1410" i="5"/>
  <c r="R1410" i="5"/>
  <c r="F1410" i="5"/>
  <c r="G1410" i="5"/>
  <c r="E1410" i="5"/>
  <c r="X1410" i="5"/>
  <c r="G1411" i="5"/>
  <c r="I1411" i="5"/>
  <c r="F1411" i="5"/>
  <c r="R1411" i="5"/>
  <c r="H1411" i="5"/>
  <c r="J1411" i="5"/>
  <c r="E1411" i="5"/>
  <c r="X1411" i="5"/>
  <c r="H1412" i="5"/>
  <c r="R1412" i="5"/>
  <c r="I1412" i="5"/>
  <c r="J1412" i="5"/>
  <c r="G1412" i="5"/>
  <c r="F1412" i="5"/>
  <c r="E1412" i="5"/>
  <c r="X1412" i="5"/>
  <c r="H1413" i="5"/>
  <c r="G1413" i="5"/>
  <c r="F1413" i="5"/>
  <c r="R1413" i="5"/>
  <c r="J1413" i="5"/>
  <c r="I1413" i="5"/>
  <c r="E1413" i="5"/>
  <c r="X1413" i="5"/>
  <c r="G1414" i="5"/>
  <c r="R1414" i="5"/>
  <c r="I1414" i="5"/>
  <c r="J1414" i="5"/>
  <c r="H1414" i="5"/>
  <c r="F1414" i="5"/>
  <c r="E1414" i="5"/>
  <c r="X1414" i="5"/>
  <c r="H1415" i="5"/>
  <c r="J1415" i="5"/>
  <c r="R1415" i="5"/>
  <c r="G1415" i="5"/>
  <c r="I1415" i="5"/>
  <c r="F1415" i="5"/>
  <c r="E1415" i="5"/>
  <c r="X1415" i="5"/>
  <c r="R1416" i="5"/>
  <c r="I1416" i="5"/>
  <c r="F1416" i="5"/>
  <c r="G1416" i="5"/>
  <c r="H1416" i="5"/>
  <c r="J1416" i="5"/>
  <c r="E1416" i="5"/>
  <c r="X1416" i="5"/>
  <c r="R1417" i="5"/>
  <c r="G1417" i="5"/>
  <c r="J1417" i="5"/>
  <c r="F1417" i="5"/>
  <c r="H1417" i="5"/>
  <c r="I1417" i="5"/>
  <c r="E1417" i="5"/>
  <c r="X1417" i="5"/>
  <c r="G1418" i="5"/>
  <c r="I1418" i="5"/>
  <c r="F1418" i="5"/>
  <c r="R1418" i="5"/>
  <c r="J1418" i="5"/>
  <c r="H1418" i="5"/>
  <c r="E1418" i="5"/>
  <c r="X1418" i="5"/>
  <c r="I1419" i="5"/>
  <c r="G1419" i="5"/>
  <c r="J1419" i="5"/>
  <c r="R1419" i="5"/>
  <c r="F1419" i="5"/>
  <c r="H1419" i="5"/>
  <c r="E1419" i="5"/>
  <c r="X1419" i="5"/>
  <c r="F1420" i="5"/>
  <c r="J1420" i="5"/>
  <c r="R1420" i="5"/>
  <c r="H1420" i="5"/>
  <c r="G1420" i="5"/>
  <c r="I1420" i="5"/>
  <c r="E1420" i="5"/>
  <c r="X1420" i="5"/>
  <c r="J1421" i="5"/>
  <c r="F1421" i="5"/>
  <c r="I1421" i="5"/>
  <c r="R1421" i="5"/>
  <c r="G1421" i="5"/>
  <c r="H1421" i="5"/>
  <c r="E1421" i="5"/>
  <c r="X1421" i="5"/>
  <c r="I1422" i="5"/>
  <c r="G1422" i="5"/>
  <c r="F1422" i="5"/>
  <c r="J1422" i="5"/>
  <c r="R1422" i="5"/>
  <c r="H1422" i="5"/>
  <c r="E1422" i="5"/>
  <c r="X1422" i="5"/>
  <c r="I1423" i="5"/>
  <c r="H1423" i="5"/>
  <c r="R1423" i="5"/>
  <c r="G1423" i="5"/>
  <c r="F1423" i="5"/>
  <c r="J1423" i="5"/>
  <c r="E1423" i="5"/>
  <c r="X1423" i="5"/>
  <c r="F1424" i="5"/>
  <c r="G1424" i="5"/>
  <c r="R1424" i="5"/>
  <c r="J1424" i="5"/>
  <c r="I1424" i="5"/>
  <c r="H1424" i="5"/>
  <c r="E1424" i="5"/>
  <c r="X1424" i="5"/>
  <c r="J1425" i="5"/>
  <c r="H1425" i="5"/>
  <c r="F1425" i="5"/>
  <c r="I1425" i="5"/>
  <c r="R1425" i="5"/>
  <c r="G1425" i="5"/>
  <c r="E1425" i="5"/>
  <c r="X1425" i="5"/>
  <c r="H1426" i="5"/>
  <c r="I1426" i="5"/>
  <c r="J1426" i="5"/>
  <c r="F1426" i="5"/>
  <c r="R1426" i="5"/>
  <c r="G1426" i="5"/>
  <c r="E1426" i="5"/>
  <c r="X1426" i="5"/>
  <c r="G1427" i="5"/>
  <c r="F1427" i="5"/>
  <c r="I1427" i="5"/>
  <c r="H1427" i="5"/>
  <c r="J1427" i="5"/>
  <c r="R1427" i="5"/>
  <c r="E1427" i="5"/>
  <c r="X1427" i="5"/>
  <c r="G1428" i="5"/>
  <c r="F1428" i="5"/>
  <c r="H1428" i="5"/>
  <c r="J1428" i="5"/>
  <c r="R1428" i="5"/>
  <c r="I1428" i="5"/>
  <c r="E1428" i="5"/>
  <c r="X1428" i="5"/>
  <c r="H1429" i="5"/>
  <c r="F1429" i="5"/>
  <c r="G1429" i="5"/>
  <c r="R1429" i="5"/>
  <c r="I1429" i="5"/>
  <c r="J1429" i="5"/>
  <c r="E1429" i="5"/>
  <c r="X1429" i="5"/>
  <c r="G1430" i="5"/>
  <c r="F1430" i="5"/>
  <c r="J1430" i="5"/>
  <c r="I1430" i="5"/>
  <c r="R1430" i="5"/>
  <c r="H1430" i="5"/>
  <c r="E1430" i="5"/>
  <c r="X1430" i="5"/>
  <c r="H1431" i="5"/>
  <c r="G1431" i="5"/>
  <c r="J1431" i="5"/>
  <c r="F1431" i="5"/>
  <c r="I1431" i="5"/>
  <c r="R1431" i="5"/>
  <c r="E1431" i="5"/>
  <c r="X1431" i="5"/>
  <c r="J1432" i="5"/>
  <c r="I1432" i="5"/>
  <c r="H1432" i="5"/>
  <c r="R1432" i="5"/>
  <c r="G1432" i="5"/>
  <c r="F1432" i="5"/>
  <c r="E1432" i="5"/>
  <c r="X1432" i="5"/>
  <c r="G1433" i="5"/>
  <c r="F1433" i="5"/>
  <c r="J1433" i="5"/>
  <c r="H1433" i="5"/>
  <c r="I1433" i="5"/>
  <c r="R1433" i="5"/>
  <c r="E1433" i="5"/>
  <c r="X1433" i="5"/>
  <c r="J1434" i="5"/>
  <c r="H1434" i="5"/>
  <c r="I1434" i="5"/>
  <c r="F1434" i="5"/>
  <c r="G1434" i="5"/>
  <c r="R1434" i="5"/>
  <c r="E1434" i="5"/>
  <c r="X1434" i="5"/>
  <c r="R1435" i="5"/>
  <c r="G1435" i="5"/>
  <c r="F1435" i="5"/>
  <c r="I1435" i="5"/>
  <c r="J1435" i="5"/>
  <c r="H1435" i="5"/>
  <c r="E1435" i="5"/>
  <c r="X1435" i="5"/>
  <c r="R1436" i="5"/>
  <c r="G1436" i="5"/>
  <c r="H1436" i="5"/>
  <c r="I1436" i="5"/>
  <c r="J1436" i="5"/>
  <c r="F1436" i="5"/>
  <c r="E1436" i="5"/>
  <c r="X1436" i="5"/>
  <c r="F1437" i="5"/>
  <c r="R1437" i="5"/>
  <c r="J1437" i="5"/>
  <c r="G1437" i="5"/>
  <c r="H1437" i="5"/>
  <c r="I1437" i="5"/>
  <c r="E1437" i="5"/>
  <c r="X1437" i="5"/>
  <c r="I1438" i="5"/>
  <c r="H1438" i="5"/>
  <c r="R1438" i="5"/>
  <c r="F1438" i="5"/>
  <c r="J1438" i="5"/>
  <c r="G1438" i="5"/>
  <c r="E1438" i="5"/>
  <c r="X1438" i="5"/>
  <c r="I1439" i="5"/>
  <c r="J1439" i="5"/>
  <c r="G1439" i="5"/>
  <c r="H1439" i="5"/>
  <c r="R1439" i="5"/>
  <c r="F1439" i="5"/>
  <c r="E1439" i="5"/>
  <c r="X1439" i="5"/>
  <c r="J1440" i="5"/>
  <c r="F1440" i="5"/>
  <c r="G1440" i="5"/>
  <c r="I1440" i="5"/>
  <c r="H1440" i="5"/>
  <c r="R1440" i="5"/>
  <c r="E1440" i="5"/>
  <c r="X1440" i="5"/>
  <c r="G1441" i="5"/>
  <c r="J1441" i="5"/>
  <c r="H1441" i="5"/>
  <c r="I1441" i="5"/>
  <c r="R1441" i="5"/>
  <c r="F1441" i="5"/>
  <c r="E1441" i="5"/>
  <c r="X1441" i="5"/>
  <c r="I1442" i="5"/>
  <c r="R1442" i="5"/>
  <c r="F1442" i="5"/>
  <c r="G1442" i="5"/>
  <c r="H1442" i="5"/>
  <c r="J1442" i="5"/>
  <c r="E1442" i="5"/>
  <c r="X1442" i="5"/>
  <c r="F1443" i="5"/>
  <c r="I1443" i="5"/>
  <c r="J1443" i="5"/>
  <c r="G1443" i="5"/>
  <c r="R1443" i="5"/>
  <c r="H1443" i="5"/>
  <c r="E1443" i="5"/>
  <c r="X1443" i="5"/>
  <c r="G1444" i="5"/>
  <c r="I1444" i="5"/>
  <c r="J1444" i="5"/>
  <c r="H1444" i="5"/>
  <c r="F1444" i="5"/>
  <c r="R1444" i="5"/>
  <c r="E1444" i="5"/>
  <c r="X1444" i="5"/>
  <c r="R1445" i="5"/>
  <c r="J1445" i="5"/>
  <c r="F1445" i="5"/>
  <c r="H1445" i="5"/>
  <c r="G1445" i="5"/>
  <c r="I1445" i="5"/>
  <c r="E1445" i="5"/>
  <c r="X1445" i="5"/>
  <c r="R1446" i="5"/>
  <c r="G1446" i="5"/>
  <c r="H1446" i="5"/>
  <c r="I1446" i="5"/>
  <c r="J1446" i="5"/>
  <c r="F1446" i="5"/>
  <c r="E1446" i="5"/>
  <c r="X1446" i="5"/>
  <c r="G1447" i="5"/>
  <c r="R1447" i="5"/>
  <c r="I1447" i="5"/>
  <c r="F1447" i="5"/>
  <c r="J1447" i="5"/>
  <c r="H1447" i="5"/>
  <c r="E1447" i="5"/>
  <c r="X1447" i="5"/>
  <c r="J1448" i="5"/>
  <c r="H1448" i="5"/>
  <c r="R1448" i="5"/>
  <c r="G1448" i="5"/>
  <c r="F1448" i="5"/>
  <c r="I1448" i="5"/>
  <c r="E1448" i="5"/>
  <c r="X1448" i="5"/>
  <c r="G1449" i="5"/>
  <c r="F1449" i="5"/>
  <c r="J1449" i="5"/>
  <c r="H1449" i="5"/>
  <c r="I1449" i="5"/>
  <c r="R1449" i="5"/>
  <c r="E1449" i="5"/>
  <c r="X1449" i="5"/>
  <c r="F1450" i="5"/>
  <c r="I1450" i="5"/>
  <c r="G1450" i="5"/>
  <c r="J1450" i="5"/>
  <c r="H1450" i="5"/>
  <c r="R1450" i="5"/>
  <c r="E1450" i="5"/>
  <c r="X1450" i="5"/>
  <c r="H1451" i="5"/>
  <c r="F1451" i="5"/>
  <c r="I1451" i="5"/>
  <c r="R1451" i="5"/>
  <c r="G1451" i="5"/>
  <c r="J1451" i="5"/>
  <c r="E1451" i="5"/>
  <c r="X1451" i="5"/>
  <c r="I1452" i="5"/>
  <c r="J1452" i="5"/>
  <c r="R1452" i="5"/>
  <c r="F1452" i="5"/>
  <c r="G1452" i="5"/>
  <c r="H1452" i="5"/>
  <c r="E1452" i="5"/>
  <c r="X1452" i="5"/>
  <c r="F1453" i="5"/>
  <c r="I1453" i="5"/>
  <c r="H1453" i="5"/>
  <c r="G1453" i="5"/>
  <c r="J1453" i="5"/>
  <c r="R1453" i="5"/>
  <c r="E1453" i="5"/>
  <c r="X1453" i="5"/>
  <c r="H1454" i="5"/>
  <c r="G1454" i="5"/>
  <c r="J1454" i="5"/>
  <c r="F1454" i="5"/>
  <c r="I1454" i="5"/>
  <c r="R1454" i="5"/>
  <c r="E1454" i="5"/>
  <c r="X1454" i="5"/>
  <c r="J1455" i="5"/>
  <c r="G1455" i="5"/>
  <c r="F1455" i="5"/>
  <c r="H1455" i="5"/>
  <c r="I1455" i="5"/>
  <c r="R1455" i="5"/>
  <c r="E1455" i="5"/>
  <c r="X1455" i="5"/>
  <c r="R1456" i="5"/>
  <c r="I1456" i="5"/>
  <c r="J1456" i="5"/>
  <c r="G1456" i="5"/>
  <c r="H1456" i="5"/>
  <c r="F1456" i="5"/>
  <c r="E1456" i="5"/>
  <c r="X1456" i="5"/>
  <c r="G1457" i="5"/>
  <c r="I1457" i="5"/>
  <c r="F1457" i="5"/>
  <c r="R1457" i="5"/>
  <c r="J1457" i="5"/>
  <c r="H1457" i="5"/>
  <c r="E1457" i="5"/>
  <c r="X1457" i="5"/>
  <c r="F1458" i="5"/>
  <c r="I1458" i="5"/>
  <c r="H1458" i="5"/>
  <c r="G1458" i="5"/>
  <c r="R1458" i="5"/>
  <c r="J1458" i="5"/>
  <c r="E1458" i="5"/>
  <c r="X1458" i="5"/>
  <c r="F1459" i="5"/>
  <c r="J1459" i="5"/>
  <c r="H1459" i="5"/>
  <c r="R1459" i="5"/>
  <c r="I1459" i="5"/>
  <c r="G1459" i="5"/>
  <c r="E1459" i="5"/>
  <c r="X1459" i="5"/>
  <c r="R1460" i="5"/>
  <c r="F1460" i="5"/>
  <c r="I1460" i="5"/>
  <c r="G1460" i="5"/>
  <c r="J1460" i="5"/>
  <c r="H1460" i="5"/>
  <c r="E1460" i="5"/>
  <c r="X1460" i="5"/>
  <c r="G1461" i="5"/>
  <c r="J1461" i="5"/>
  <c r="R1461" i="5"/>
  <c r="H1461" i="5"/>
  <c r="I1461" i="5"/>
  <c r="F1461" i="5"/>
  <c r="E1461" i="5"/>
  <c r="X1461" i="5"/>
  <c r="G1462" i="5"/>
  <c r="H1462" i="5"/>
  <c r="F1462" i="5"/>
  <c r="R1462" i="5"/>
  <c r="I1462" i="5"/>
  <c r="J1462" i="5"/>
  <c r="E1462" i="5"/>
  <c r="X1462" i="5"/>
  <c r="G1463" i="5"/>
  <c r="J1463" i="5"/>
  <c r="R1463" i="5"/>
  <c r="H1463" i="5"/>
  <c r="I1463" i="5"/>
  <c r="F1463" i="5"/>
  <c r="E1463" i="5"/>
  <c r="X1463" i="5"/>
  <c r="J1464" i="5"/>
  <c r="I1464" i="5"/>
  <c r="G1464" i="5"/>
  <c r="H1464" i="5"/>
  <c r="R1464" i="5"/>
  <c r="F1464" i="5"/>
  <c r="E1464" i="5"/>
  <c r="X1464" i="5"/>
  <c r="R1465" i="5"/>
  <c r="J1465" i="5"/>
  <c r="H1465" i="5"/>
  <c r="G1465" i="5"/>
  <c r="I1465" i="5"/>
  <c r="F1465" i="5"/>
  <c r="E1465" i="5"/>
  <c r="X1465" i="5"/>
  <c r="I1466" i="5"/>
  <c r="G1466" i="5"/>
  <c r="H1466" i="5"/>
  <c r="F1466" i="5"/>
  <c r="R1466" i="5"/>
  <c r="J1466" i="5"/>
  <c r="E1466" i="5"/>
  <c r="X1466" i="5"/>
  <c r="H1467" i="5"/>
  <c r="F1467" i="5"/>
  <c r="G1467" i="5"/>
  <c r="I1467" i="5"/>
  <c r="J1467" i="5"/>
  <c r="R1467" i="5"/>
  <c r="E1467" i="5"/>
  <c r="X1467" i="5"/>
  <c r="F1468" i="5"/>
  <c r="I1468" i="5"/>
  <c r="H1468" i="5"/>
  <c r="J1468" i="5"/>
  <c r="R1468" i="5"/>
  <c r="G1468" i="5"/>
  <c r="E1468" i="5"/>
  <c r="X1468" i="5"/>
  <c r="J1469" i="5"/>
  <c r="F1469" i="5"/>
  <c r="I1469" i="5"/>
  <c r="G1469" i="5"/>
  <c r="R1469" i="5"/>
  <c r="H1469" i="5"/>
  <c r="E1469" i="5"/>
  <c r="X1469" i="5"/>
  <c r="H1471" i="5"/>
  <c r="R1471" i="5"/>
  <c r="J1471" i="5"/>
  <c r="G1471" i="5"/>
  <c r="F1471" i="5"/>
  <c r="I1471" i="5"/>
  <c r="E1471" i="5"/>
  <c r="X1471" i="5"/>
  <c r="H1472" i="5"/>
  <c r="F1472" i="5"/>
  <c r="I1472" i="5"/>
  <c r="J1472" i="5"/>
  <c r="G1472" i="5"/>
  <c r="R1472" i="5"/>
  <c r="E1472" i="5"/>
  <c r="X1472" i="5"/>
  <c r="F1473" i="5"/>
  <c r="J1473" i="5"/>
  <c r="H1473" i="5"/>
  <c r="R1473" i="5"/>
  <c r="G1473" i="5"/>
  <c r="I1473" i="5"/>
  <c r="E1473" i="5"/>
  <c r="X1473" i="5"/>
  <c r="F1474" i="5"/>
  <c r="J1474" i="5"/>
  <c r="H1474" i="5"/>
  <c r="G1474" i="5"/>
  <c r="I1474" i="5"/>
  <c r="R1474" i="5"/>
  <c r="E1474" i="5"/>
  <c r="X1474" i="5"/>
  <c r="I1475" i="5"/>
  <c r="G1475" i="5"/>
  <c r="J1475" i="5"/>
  <c r="H1475" i="5"/>
  <c r="F1475" i="5"/>
  <c r="R1475" i="5"/>
  <c r="E1475" i="5"/>
  <c r="X1475" i="5"/>
  <c r="J1476" i="5"/>
  <c r="I1476" i="5"/>
  <c r="F1476" i="5"/>
  <c r="R1476" i="5"/>
  <c r="G1476" i="5"/>
  <c r="H1476" i="5"/>
  <c r="E1476" i="5"/>
  <c r="X1476" i="5"/>
  <c r="I1477" i="5"/>
  <c r="F1477" i="5"/>
  <c r="H1477" i="5"/>
  <c r="J1477" i="5"/>
  <c r="R1477" i="5"/>
  <c r="G1477" i="5"/>
  <c r="E1477" i="5"/>
  <c r="X1477" i="5"/>
  <c r="G1479" i="5"/>
  <c r="J1479" i="5"/>
  <c r="I1479" i="5"/>
  <c r="R1479" i="5"/>
  <c r="F1479" i="5"/>
  <c r="H1479" i="5"/>
  <c r="E1479" i="5"/>
  <c r="X1479" i="5"/>
  <c r="F1480" i="5"/>
  <c r="G1480" i="5"/>
  <c r="R1480" i="5"/>
  <c r="I1480" i="5"/>
  <c r="H1480" i="5"/>
  <c r="J1480" i="5"/>
  <c r="E1480" i="5"/>
  <c r="X1480" i="5"/>
  <c r="I1481" i="5"/>
  <c r="H1481" i="5"/>
  <c r="R1481" i="5"/>
  <c r="G1481" i="5"/>
  <c r="F1481" i="5"/>
  <c r="J1481" i="5"/>
  <c r="E1481" i="5"/>
  <c r="X1481" i="5"/>
  <c r="I1482" i="5"/>
  <c r="G1482" i="5"/>
  <c r="R1482" i="5"/>
  <c r="H1482" i="5"/>
  <c r="J1482" i="5"/>
  <c r="F1482" i="5"/>
  <c r="E1482" i="5"/>
  <c r="X1482" i="5"/>
  <c r="G1483" i="5"/>
  <c r="J1483" i="5"/>
  <c r="H1483" i="5"/>
  <c r="I1483" i="5"/>
  <c r="F1483" i="5"/>
  <c r="R1483" i="5"/>
  <c r="E1483" i="5"/>
  <c r="X1483" i="5"/>
  <c r="R1484" i="5"/>
  <c r="J1484" i="5"/>
  <c r="G1484" i="5"/>
  <c r="H1484" i="5"/>
  <c r="I1484" i="5"/>
  <c r="F1484" i="5"/>
  <c r="E1484" i="5"/>
  <c r="X1484" i="5"/>
  <c r="J1485" i="5"/>
  <c r="G1485" i="5"/>
  <c r="I1485" i="5"/>
  <c r="H1485" i="5"/>
  <c r="F1485" i="5"/>
  <c r="R1485" i="5"/>
  <c r="E1485" i="5"/>
  <c r="X1485" i="5"/>
  <c r="H1486" i="5"/>
  <c r="I1486" i="5"/>
  <c r="G1486" i="5"/>
  <c r="R1486" i="5"/>
  <c r="F1486" i="5"/>
  <c r="J1486" i="5"/>
  <c r="E1486" i="5"/>
  <c r="X1486" i="5"/>
  <c r="F1487" i="5"/>
  <c r="G1487" i="5"/>
  <c r="J1487" i="5"/>
  <c r="I1487" i="5"/>
  <c r="H1487" i="5"/>
  <c r="R1487" i="5"/>
  <c r="E1487" i="5"/>
  <c r="X1487" i="5"/>
  <c r="I1488" i="5"/>
  <c r="F1488" i="5"/>
  <c r="G1488" i="5"/>
  <c r="R1488" i="5"/>
  <c r="J1488" i="5"/>
  <c r="H1488" i="5"/>
  <c r="E1488" i="5"/>
  <c r="X1488" i="5"/>
  <c r="J1490" i="5"/>
  <c r="F1490" i="5"/>
  <c r="H1490" i="5"/>
  <c r="G1490" i="5"/>
  <c r="I1490" i="5"/>
  <c r="R1490" i="5"/>
  <c r="E1490" i="5"/>
  <c r="X1490" i="5"/>
  <c r="H1491" i="5"/>
  <c r="J1491" i="5"/>
  <c r="F1491" i="5"/>
  <c r="G1491" i="5"/>
  <c r="I1491" i="5"/>
  <c r="R1491" i="5"/>
  <c r="E1491" i="5"/>
  <c r="X1491" i="5"/>
  <c r="I1492" i="5"/>
  <c r="R1492" i="5"/>
  <c r="J1492" i="5"/>
  <c r="F1492" i="5"/>
  <c r="G1492" i="5"/>
  <c r="H1492" i="5"/>
  <c r="E1492" i="5"/>
  <c r="X1492" i="5"/>
  <c r="I1493" i="5"/>
  <c r="H1493" i="5"/>
  <c r="R1493" i="5"/>
  <c r="G1493" i="5"/>
  <c r="J1493" i="5"/>
  <c r="F1493" i="5"/>
  <c r="E1493" i="5"/>
  <c r="X1493" i="5"/>
  <c r="G1495" i="5"/>
  <c r="I1495" i="5"/>
  <c r="H1495" i="5"/>
  <c r="J1495" i="5"/>
  <c r="F1495" i="5"/>
  <c r="R1495" i="5"/>
  <c r="E1495" i="5"/>
  <c r="X1495" i="5"/>
  <c r="F1496" i="5"/>
  <c r="R1496" i="5"/>
  <c r="H1496" i="5"/>
  <c r="J1496" i="5"/>
  <c r="G1496" i="5"/>
  <c r="I1496" i="5"/>
  <c r="E1496" i="5"/>
  <c r="X1496" i="5"/>
  <c r="J1497" i="5"/>
  <c r="H1497" i="5"/>
  <c r="F1497" i="5"/>
  <c r="I1497" i="5"/>
  <c r="G1497" i="5"/>
  <c r="R1497" i="5"/>
  <c r="E1497" i="5"/>
  <c r="X1497" i="5"/>
  <c r="J1498" i="5"/>
  <c r="F1498" i="5"/>
  <c r="I1498" i="5"/>
  <c r="G1498" i="5"/>
  <c r="R1498" i="5"/>
  <c r="H1498" i="5"/>
  <c r="E1498" i="5"/>
  <c r="X1498" i="5"/>
  <c r="G1499" i="5"/>
  <c r="J1499" i="5"/>
  <c r="H1499" i="5"/>
  <c r="F1499" i="5"/>
  <c r="I1499" i="5"/>
  <c r="R1499" i="5"/>
  <c r="E1499" i="5"/>
  <c r="X1499" i="5"/>
  <c r="G1500" i="5"/>
  <c r="J1500" i="5"/>
  <c r="F1500" i="5"/>
  <c r="R1500" i="5"/>
  <c r="I1500" i="5"/>
  <c r="H1500" i="5"/>
  <c r="E1500" i="5"/>
  <c r="X1500" i="5"/>
  <c r="G1501" i="5"/>
  <c r="F1501" i="5"/>
  <c r="J1501" i="5"/>
  <c r="H1501" i="5"/>
  <c r="I1501" i="5"/>
  <c r="R1501" i="5"/>
  <c r="E1501" i="5"/>
  <c r="X1501" i="5"/>
  <c r="G1503" i="5"/>
  <c r="H1503" i="5"/>
  <c r="J1503" i="5"/>
  <c r="F1503" i="5"/>
  <c r="R1503" i="5"/>
  <c r="I1503" i="5"/>
  <c r="E1503" i="5"/>
  <c r="X1503" i="5"/>
  <c r="I1504" i="5"/>
  <c r="F1504" i="5"/>
  <c r="G1504" i="5"/>
  <c r="R1504" i="5"/>
  <c r="H1504" i="5"/>
  <c r="J1504" i="5"/>
  <c r="E1504" i="5"/>
  <c r="X1504" i="5"/>
  <c r="R1506" i="5"/>
  <c r="I1506" i="5"/>
  <c r="H1506" i="5"/>
  <c r="G1506" i="5"/>
  <c r="J1506" i="5"/>
  <c r="F1506" i="5"/>
  <c r="E1506" i="5"/>
  <c r="X1506" i="5"/>
  <c r="J1507" i="5"/>
  <c r="F1507" i="5"/>
  <c r="I1507" i="5"/>
  <c r="G1507" i="5"/>
  <c r="H1507" i="5"/>
  <c r="R1507" i="5"/>
  <c r="E1507" i="5"/>
  <c r="X1507" i="5"/>
  <c r="J1508" i="5"/>
  <c r="R1508" i="5"/>
  <c r="H1508" i="5"/>
  <c r="F1508" i="5"/>
  <c r="I1508" i="5"/>
  <c r="G1508" i="5"/>
  <c r="E1508" i="5"/>
  <c r="X1508" i="5"/>
  <c r="G1509" i="5"/>
  <c r="R1509" i="5"/>
  <c r="J1509" i="5"/>
  <c r="F1509" i="5"/>
  <c r="H1509" i="5"/>
  <c r="I1509" i="5"/>
  <c r="E1509" i="5"/>
  <c r="X1509" i="5"/>
  <c r="R1510" i="5"/>
  <c r="H1510" i="5"/>
  <c r="G1510" i="5"/>
  <c r="I1510" i="5"/>
  <c r="F1510" i="5"/>
  <c r="J1510" i="5"/>
  <c r="E1510" i="5"/>
  <c r="X1510" i="5"/>
  <c r="I1511" i="5"/>
  <c r="H1511" i="5"/>
  <c r="R1511" i="5"/>
  <c r="G1511" i="5"/>
  <c r="F1511" i="5"/>
  <c r="J1511" i="5"/>
  <c r="E1511" i="5"/>
  <c r="X1511" i="5"/>
  <c r="H1512" i="5"/>
  <c r="R1512" i="5"/>
  <c r="I1512" i="5"/>
  <c r="G1512" i="5"/>
  <c r="F1512" i="5"/>
  <c r="J1512" i="5"/>
  <c r="E1512" i="5"/>
  <c r="X1512" i="5"/>
  <c r="J1513" i="5"/>
  <c r="F1513" i="5"/>
  <c r="H1513" i="5"/>
  <c r="G1513" i="5"/>
  <c r="I1513" i="5"/>
  <c r="E1513" i="5"/>
  <c r="X1513" i="5"/>
  <c r="R1513" i="5"/>
  <c r="G1514" i="5"/>
  <c r="H1514" i="5"/>
  <c r="J1514" i="5"/>
  <c r="F1514" i="5"/>
  <c r="I1514" i="5"/>
  <c r="R1514" i="5"/>
  <c r="E1514" i="5"/>
  <c r="X1514" i="5"/>
  <c r="H1515" i="5"/>
  <c r="J1515" i="5"/>
  <c r="R1515" i="5"/>
  <c r="G1515" i="5"/>
  <c r="I1515" i="5"/>
  <c r="F1515" i="5"/>
  <c r="E1515" i="5"/>
  <c r="X1515" i="5"/>
  <c r="H1516" i="5"/>
  <c r="J1516" i="5"/>
  <c r="G1516" i="5"/>
  <c r="E1516" i="5"/>
  <c r="X1516" i="5"/>
  <c r="I1516" i="5"/>
  <c r="F1516" i="5"/>
  <c r="R1516" i="5"/>
  <c r="R1517" i="5"/>
  <c r="H1517" i="5"/>
  <c r="E1517" i="5"/>
  <c r="X1517" i="5"/>
  <c r="F1517" i="5"/>
  <c r="G1517" i="5"/>
  <c r="J1517" i="5"/>
  <c r="I1517" i="5"/>
  <c r="R1519" i="5"/>
  <c r="I1519" i="5"/>
  <c r="E1519" i="5"/>
  <c r="X1519" i="5"/>
  <c r="G1519" i="5"/>
  <c r="J1519" i="5"/>
  <c r="F1519" i="5"/>
  <c r="H1519" i="5"/>
  <c r="R1520" i="5"/>
  <c r="H1520" i="5"/>
  <c r="F1520" i="5"/>
  <c r="G1520" i="5"/>
  <c r="I1520" i="5"/>
  <c r="J1520" i="5"/>
  <c r="E1520" i="5"/>
  <c r="X1520" i="5"/>
  <c r="J1521" i="5"/>
  <c r="H1521" i="5"/>
  <c r="I1521" i="5"/>
  <c r="E1521" i="5"/>
  <c r="X1521" i="5"/>
  <c r="F1521" i="5"/>
  <c r="R1521" i="5"/>
  <c r="G1521" i="5"/>
  <c r="I1522" i="5"/>
  <c r="H1522" i="5"/>
  <c r="F1522" i="5"/>
  <c r="E1522" i="5"/>
  <c r="X1522" i="5"/>
  <c r="R1522" i="5"/>
  <c r="J1522" i="5"/>
  <c r="G1522" i="5"/>
  <c r="G1523" i="5"/>
  <c r="H1523" i="5"/>
  <c r="R1523" i="5"/>
  <c r="I1523" i="5"/>
  <c r="J1523" i="5"/>
  <c r="F1523" i="5"/>
  <c r="E1523" i="5"/>
  <c r="X1523" i="5"/>
  <c r="E1524" i="5"/>
  <c r="X1524" i="5"/>
  <c r="I1524" i="5"/>
  <c r="R1524" i="5"/>
  <c r="J1524" i="5"/>
  <c r="G1524" i="5"/>
  <c r="F1524" i="5"/>
  <c r="H1524" i="5"/>
  <c r="R1525" i="5"/>
  <c r="H1525" i="5"/>
  <c r="E1525" i="5"/>
  <c r="X1525" i="5"/>
  <c r="I1525" i="5"/>
  <c r="G1525" i="5"/>
  <c r="J1525" i="5"/>
  <c r="F1525" i="5"/>
  <c r="G1526" i="5"/>
  <c r="E1526" i="5"/>
  <c r="X1526" i="5"/>
  <c r="J1526" i="5"/>
  <c r="I1526" i="5"/>
  <c r="F1526" i="5"/>
  <c r="H1526" i="5"/>
  <c r="R1526" i="5"/>
  <c r="R1527" i="5"/>
  <c r="I1527" i="5"/>
  <c r="H1527" i="5"/>
  <c r="G1527" i="5"/>
  <c r="F1527" i="5"/>
  <c r="J1527" i="5"/>
  <c r="E1527" i="5"/>
  <c r="X1527" i="5"/>
  <c r="J1528" i="5"/>
  <c r="R1528" i="5"/>
  <c r="G1528" i="5"/>
  <c r="I1528" i="5"/>
  <c r="H1528" i="5"/>
  <c r="F1528" i="5"/>
  <c r="E1528" i="5"/>
  <c r="X1528" i="5"/>
  <c r="E1529" i="5"/>
  <c r="X1529" i="5"/>
  <c r="H1529" i="5"/>
  <c r="R1529" i="5"/>
  <c r="J1529" i="5"/>
  <c r="F1529" i="5"/>
  <c r="I1529" i="5"/>
  <c r="G1529" i="5"/>
  <c r="J1530" i="5"/>
  <c r="F1530" i="5"/>
  <c r="G1530" i="5"/>
  <c r="E1530" i="5"/>
  <c r="X1530" i="5"/>
  <c r="H1530" i="5"/>
  <c r="R1530" i="5"/>
  <c r="I1530" i="5"/>
  <c r="J1531" i="5"/>
  <c r="G1531" i="5"/>
  <c r="F1531" i="5"/>
  <c r="I1531" i="5"/>
  <c r="R1531" i="5"/>
  <c r="H1531" i="5"/>
  <c r="E1531" i="5"/>
  <c r="X1531" i="5"/>
  <c r="G1532" i="5"/>
  <c r="J1532" i="5"/>
  <c r="R1532" i="5"/>
  <c r="I1532" i="5"/>
  <c r="F1532" i="5"/>
  <c r="H1532" i="5"/>
  <c r="E1532" i="5"/>
  <c r="X1532" i="5"/>
  <c r="I1533" i="5"/>
  <c r="G1533" i="5"/>
  <c r="J1533" i="5"/>
  <c r="R1533" i="5"/>
  <c r="F1533" i="5"/>
  <c r="H1533" i="5"/>
  <c r="E1533" i="5"/>
  <c r="X1533" i="5"/>
  <c r="E1534" i="5"/>
  <c r="X1534" i="5"/>
  <c r="I1534" i="5"/>
  <c r="F1534" i="5"/>
  <c r="H1534" i="5"/>
  <c r="J1534" i="5"/>
  <c r="R1534" i="5"/>
  <c r="G1534" i="5"/>
  <c r="H1535" i="5"/>
  <c r="R1535" i="5"/>
  <c r="F1535" i="5"/>
  <c r="J1535" i="5"/>
  <c r="I1535" i="5"/>
  <c r="G1535" i="5"/>
  <c r="E1535" i="5"/>
  <c r="X1535" i="5"/>
  <c r="G1536" i="5"/>
  <c r="I1536" i="5"/>
  <c r="F1536" i="5"/>
  <c r="R1536" i="5"/>
  <c r="H1536" i="5"/>
  <c r="J1536" i="5"/>
  <c r="E1536" i="5"/>
  <c r="X1536" i="5"/>
  <c r="G1537" i="5"/>
  <c r="R1537" i="5"/>
  <c r="J1537" i="5"/>
  <c r="F1537" i="5"/>
  <c r="H1537" i="5"/>
  <c r="I1537" i="5"/>
  <c r="E1537" i="5"/>
  <c r="X1537" i="5"/>
  <c r="F1538" i="5"/>
  <c r="G1538" i="5"/>
  <c r="H1538" i="5"/>
  <c r="J1538" i="5"/>
  <c r="E1538" i="5"/>
  <c r="X1538" i="5"/>
  <c r="R1538" i="5"/>
  <c r="I1538" i="5"/>
  <c r="J1539" i="5"/>
  <c r="G1539" i="5"/>
  <c r="H1539" i="5"/>
  <c r="I1539" i="5"/>
  <c r="F1539" i="5"/>
  <c r="R1539" i="5"/>
  <c r="E1539" i="5"/>
  <c r="X1539" i="5"/>
  <c r="R1540" i="5"/>
  <c r="G1540" i="5"/>
  <c r="F1540" i="5"/>
  <c r="E1540" i="5"/>
  <c r="X1540" i="5"/>
  <c r="H1540" i="5"/>
  <c r="I1540" i="5"/>
  <c r="J1540" i="5"/>
  <c r="I1541" i="5"/>
  <c r="J1541" i="5"/>
  <c r="E1541" i="5"/>
  <c r="X1541" i="5"/>
  <c r="F1541" i="5"/>
  <c r="G1541" i="5"/>
  <c r="R1541" i="5"/>
  <c r="H1541" i="5"/>
  <c r="G1542" i="5"/>
  <c r="J1542" i="5"/>
  <c r="R1542" i="5"/>
  <c r="F1542" i="5"/>
  <c r="H1542" i="5"/>
  <c r="I1542" i="5"/>
  <c r="E1542" i="5"/>
  <c r="X1542" i="5"/>
  <c r="F1543" i="5"/>
  <c r="J1543" i="5"/>
  <c r="I1543" i="5"/>
  <c r="R1543" i="5"/>
  <c r="G1543" i="5"/>
  <c r="E1543" i="5"/>
  <c r="X1543" i="5"/>
  <c r="H1543" i="5"/>
  <c r="F1544" i="5"/>
  <c r="I1544" i="5"/>
  <c r="J1544" i="5"/>
  <c r="H1544" i="5"/>
  <c r="E1544" i="5"/>
  <c r="X1544" i="5"/>
  <c r="G1544" i="5"/>
  <c r="R1544" i="5"/>
  <c r="E1545" i="5"/>
  <c r="X1545" i="5"/>
  <c r="J1545" i="5"/>
  <c r="F1545" i="5"/>
  <c r="R1545" i="5"/>
  <c r="H1545" i="5"/>
  <c r="I1545" i="5"/>
  <c r="G1545" i="5"/>
  <c r="J1546" i="5"/>
  <c r="G1546" i="5"/>
  <c r="I1546" i="5"/>
  <c r="R1546" i="5"/>
  <c r="F1546" i="5"/>
  <c r="H1546" i="5"/>
  <c r="E1546" i="5"/>
  <c r="X1546" i="5"/>
  <c r="R1547" i="5"/>
  <c r="J1547" i="5"/>
  <c r="G1547" i="5"/>
  <c r="E1547" i="5"/>
  <c r="X1547" i="5"/>
  <c r="H1547" i="5"/>
  <c r="I1547" i="5"/>
  <c r="F1547" i="5"/>
  <c r="H1548" i="5"/>
  <c r="F1548" i="5"/>
  <c r="R1548" i="5"/>
  <c r="G1548" i="5"/>
  <c r="E1548" i="5"/>
  <c r="X1548" i="5"/>
  <c r="I1548" i="5"/>
  <c r="J1548" i="5"/>
  <c r="R1549" i="5"/>
  <c r="H1549" i="5"/>
  <c r="E1549" i="5"/>
  <c r="X1549" i="5"/>
  <c r="J1549" i="5"/>
  <c r="G1549" i="5"/>
  <c r="F1549" i="5"/>
  <c r="I1549" i="5"/>
  <c r="H1550" i="5"/>
  <c r="E1550" i="5"/>
  <c r="X1550" i="5"/>
  <c r="F1550" i="5"/>
  <c r="I1550" i="5"/>
  <c r="G1550" i="5"/>
  <c r="R1550" i="5"/>
  <c r="J1550" i="5"/>
  <c r="J1551" i="5"/>
  <c r="R1551" i="5"/>
  <c r="G1551" i="5"/>
  <c r="F1551" i="5"/>
  <c r="E1551" i="5"/>
  <c r="X1551" i="5"/>
  <c r="H1551" i="5"/>
  <c r="I1551" i="5"/>
  <c r="R1552" i="5"/>
  <c r="G1552" i="5"/>
  <c r="J1552" i="5"/>
  <c r="H1552" i="5"/>
  <c r="E1552" i="5"/>
  <c r="X1552" i="5"/>
  <c r="I1552" i="5"/>
  <c r="F1552" i="5"/>
  <c r="E1553" i="5"/>
  <c r="X1553" i="5"/>
  <c r="G1553" i="5"/>
  <c r="J1553" i="5"/>
  <c r="R1553" i="5"/>
  <c r="H1553" i="5"/>
  <c r="I1553" i="5"/>
  <c r="F1553" i="5"/>
  <c r="F1554" i="5"/>
  <c r="G1554" i="5"/>
  <c r="H1554" i="5"/>
  <c r="I1554" i="5"/>
  <c r="R1554" i="5"/>
  <c r="J1554" i="5"/>
  <c r="E1554" i="5"/>
  <c r="X1554" i="5"/>
  <c r="G1555" i="5"/>
  <c r="I1555" i="5"/>
  <c r="E1555" i="5"/>
  <c r="X1555" i="5"/>
  <c r="J1555" i="5"/>
  <c r="R1555" i="5"/>
  <c r="F1555" i="5"/>
  <c r="H1555" i="5"/>
  <c r="J1556" i="5"/>
  <c r="G1556" i="5"/>
  <c r="R1556" i="5"/>
  <c r="I1556" i="5"/>
  <c r="F1556" i="5"/>
  <c r="H1556" i="5"/>
  <c r="E1556" i="5"/>
  <c r="X1556" i="5"/>
  <c r="G1557" i="5"/>
  <c r="J1557" i="5"/>
  <c r="H1557" i="5"/>
  <c r="R1557" i="5"/>
  <c r="E1557" i="5"/>
  <c r="X1557" i="5"/>
  <c r="F1557" i="5"/>
  <c r="I1557" i="5"/>
  <c r="F1558" i="5"/>
  <c r="G1558" i="5"/>
  <c r="E1558" i="5"/>
  <c r="X1558" i="5"/>
  <c r="I1558" i="5"/>
  <c r="R1558" i="5"/>
  <c r="J1558" i="5"/>
  <c r="H1558" i="5"/>
  <c r="R1559" i="5"/>
  <c r="H1559" i="5"/>
  <c r="J1559" i="5"/>
  <c r="F1559" i="5"/>
  <c r="G1559" i="5"/>
  <c r="I1559" i="5"/>
  <c r="E1559" i="5"/>
  <c r="X1559" i="5"/>
  <c r="F1560" i="5"/>
  <c r="G1560" i="5"/>
  <c r="E1560" i="5"/>
  <c r="X1560" i="5"/>
  <c r="H1560" i="5"/>
  <c r="R1560" i="5"/>
  <c r="I1560" i="5"/>
  <c r="J1560" i="5"/>
  <c r="I1561" i="5"/>
  <c r="H1561" i="5"/>
  <c r="G1561" i="5"/>
  <c r="E1561" i="5"/>
  <c r="X1561" i="5"/>
  <c r="R1561" i="5"/>
  <c r="F1561" i="5"/>
  <c r="J1561" i="5"/>
  <c r="F1562" i="5"/>
  <c r="J1562" i="5"/>
  <c r="H1562" i="5"/>
  <c r="I1562" i="5"/>
  <c r="R1562" i="5"/>
  <c r="G1562" i="5"/>
  <c r="E1562" i="5"/>
  <c r="X1562" i="5"/>
  <c r="H1563" i="5"/>
  <c r="J1563" i="5"/>
  <c r="E1563" i="5"/>
  <c r="X1563" i="5"/>
  <c r="I1563" i="5"/>
  <c r="F1563" i="5"/>
  <c r="R1563" i="5"/>
  <c r="G1563" i="5"/>
  <c r="H1564" i="5"/>
  <c r="R1564" i="5"/>
  <c r="E1564" i="5"/>
  <c r="X1564" i="5"/>
  <c r="I1564" i="5"/>
  <c r="G1564" i="5"/>
  <c r="F1564" i="5"/>
  <c r="J1564" i="5"/>
  <c r="F1565" i="5"/>
  <c r="H1565" i="5"/>
  <c r="E1565" i="5"/>
  <c r="X1565" i="5"/>
  <c r="J1565" i="5"/>
  <c r="G1565" i="5"/>
  <c r="I1565" i="5"/>
  <c r="R1565" i="5"/>
  <c r="R1566" i="5"/>
  <c r="E1566" i="5"/>
  <c r="X1566" i="5"/>
  <c r="F1566" i="5"/>
  <c r="I1566" i="5"/>
  <c r="G1566" i="5"/>
  <c r="H1566" i="5"/>
  <c r="J1566" i="5"/>
  <c r="H1567" i="5"/>
  <c r="E1567" i="5"/>
  <c r="X1567" i="5"/>
  <c r="R1567" i="5"/>
  <c r="I1567" i="5"/>
  <c r="G1567" i="5"/>
  <c r="J1567" i="5"/>
  <c r="F1567" i="5"/>
  <c r="F1568" i="5"/>
  <c r="I1568" i="5"/>
  <c r="H1568" i="5"/>
  <c r="E1568" i="5"/>
  <c r="X1568" i="5"/>
  <c r="G1568" i="5"/>
  <c r="J1568" i="5"/>
  <c r="R1568" i="5"/>
  <c r="F1569" i="5"/>
  <c r="I1569" i="5"/>
  <c r="H1569" i="5"/>
  <c r="E1569" i="5"/>
  <c r="X1569" i="5"/>
  <c r="J1569" i="5"/>
  <c r="R1569" i="5"/>
  <c r="G1569" i="5"/>
  <c r="H1570" i="5"/>
  <c r="J1570" i="5"/>
  <c r="I1570" i="5"/>
  <c r="F1570" i="5"/>
  <c r="R1570" i="5"/>
  <c r="G1570" i="5"/>
  <c r="E1570" i="5"/>
  <c r="X1570" i="5"/>
  <c r="J1571" i="5"/>
  <c r="E1571" i="5"/>
  <c r="X1571" i="5"/>
  <c r="F1571" i="5"/>
  <c r="I1571" i="5"/>
  <c r="G1571" i="5"/>
  <c r="R1571" i="5"/>
  <c r="H1571" i="5"/>
  <c r="E1572" i="5"/>
  <c r="X1572" i="5"/>
  <c r="F1572" i="5"/>
  <c r="I1572" i="5"/>
  <c r="J1572" i="5"/>
  <c r="H1572" i="5"/>
  <c r="G1572" i="5"/>
  <c r="R1572" i="5"/>
  <c r="F1573" i="5"/>
  <c r="H1573" i="5"/>
  <c r="R1573" i="5"/>
  <c r="J1573" i="5"/>
  <c r="G1573" i="5"/>
  <c r="I1573" i="5"/>
  <c r="E1573" i="5"/>
  <c r="X1573" i="5"/>
  <c r="F1574" i="5"/>
  <c r="J1574" i="5"/>
  <c r="R1574" i="5"/>
  <c r="H1574" i="5"/>
  <c r="E1574" i="5"/>
  <c r="X1574" i="5"/>
  <c r="G1574" i="5"/>
  <c r="I1574" i="5"/>
  <c r="F1575" i="5"/>
  <c r="I1575" i="5"/>
  <c r="H1575" i="5"/>
  <c r="G1575" i="5"/>
  <c r="R1575" i="5"/>
  <c r="J1575" i="5"/>
  <c r="E1575" i="5"/>
  <c r="X1575" i="5"/>
  <c r="J1576" i="5"/>
  <c r="F1576" i="5"/>
  <c r="G1576" i="5"/>
  <c r="H1576" i="5"/>
  <c r="R1576" i="5"/>
  <c r="I1576" i="5"/>
  <c r="E1576" i="5"/>
  <c r="X1576" i="5"/>
  <c r="E1578" i="5"/>
  <c r="X1578" i="5"/>
  <c r="H1578" i="5"/>
  <c r="F1578" i="5"/>
  <c r="G1578" i="5"/>
  <c r="I1578" i="5"/>
  <c r="J1578" i="5"/>
  <c r="R1578" i="5"/>
  <c r="F1579" i="5"/>
  <c r="E1579" i="5"/>
  <c r="X1579" i="5"/>
  <c r="I1579" i="5"/>
  <c r="H1579" i="5"/>
  <c r="J1579" i="5"/>
  <c r="R1579" i="5"/>
  <c r="G1579" i="5"/>
  <c r="E1580" i="5"/>
  <c r="X1580" i="5"/>
  <c r="H1580" i="5"/>
  <c r="G1580" i="5"/>
  <c r="R1580" i="5"/>
  <c r="I1580" i="5"/>
  <c r="J1580" i="5"/>
  <c r="F1580" i="5"/>
  <c r="I1581" i="5"/>
  <c r="F1581" i="5"/>
  <c r="H1581" i="5"/>
  <c r="R1581" i="5"/>
  <c r="E1581" i="5"/>
  <c r="X1581" i="5"/>
  <c r="G1581" i="5"/>
  <c r="J1581" i="5"/>
  <c r="J1583" i="5"/>
  <c r="F1583" i="5"/>
  <c r="G1583" i="5"/>
  <c r="I1583" i="5"/>
  <c r="E1583" i="5"/>
  <c r="X1583" i="5"/>
  <c r="H1583" i="5"/>
  <c r="R1583" i="5"/>
  <c r="J1584" i="5"/>
  <c r="F1584" i="5"/>
  <c r="I1584" i="5"/>
  <c r="E1584" i="5"/>
  <c r="X1584" i="5"/>
  <c r="R1584" i="5"/>
  <c r="G1584" i="5"/>
  <c r="H1584" i="5"/>
  <c r="G1585" i="5"/>
  <c r="J1585" i="5"/>
  <c r="R1585" i="5"/>
  <c r="H1585" i="5"/>
  <c r="I1585" i="5"/>
  <c r="F1585" i="5"/>
  <c r="E1585" i="5"/>
  <c r="X1585" i="5"/>
  <c r="R1586" i="5"/>
  <c r="F1586" i="5"/>
  <c r="J1586" i="5"/>
  <c r="I1586" i="5"/>
  <c r="H1586" i="5"/>
  <c r="E1586" i="5"/>
  <c r="X1586" i="5"/>
  <c r="G1586" i="5"/>
  <c r="J1587" i="5"/>
  <c r="R1587" i="5"/>
  <c r="I1587" i="5"/>
  <c r="G1587" i="5"/>
  <c r="E1587" i="5"/>
  <c r="X1587" i="5"/>
  <c r="H1587" i="5"/>
  <c r="F1587" i="5"/>
  <c r="J1588" i="5"/>
  <c r="I1588" i="5"/>
  <c r="H1588" i="5"/>
  <c r="E1588" i="5"/>
  <c r="X1588" i="5"/>
  <c r="R1588" i="5"/>
  <c r="G1588" i="5"/>
  <c r="F1588" i="5"/>
  <c r="I1589" i="5"/>
  <c r="J1589" i="5"/>
  <c r="F1589" i="5"/>
  <c r="G1589" i="5"/>
  <c r="E1589" i="5"/>
  <c r="X1589" i="5"/>
  <c r="R1589" i="5"/>
  <c r="H1589" i="5"/>
  <c r="I1590" i="5"/>
  <c r="F1590" i="5"/>
  <c r="G1590" i="5"/>
  <c r="H1590" i="5"/>
  <c r="E1590" i="5"/>
  <c r="X1590" i="5"/>
  <c r="J1590" i="5"/>
  <c r="R1590" i="5"/>
  <c r="R1591" i="5"/>
  <c r="G1591" i="5"/>
  <c r="F1591" i="5"/>
  <c r="I1591" i="5"/>
  <c r="H1591" i="5"/>
  <c r="J1591" i="5"/>
  <c r="E1591" i="5"/>
  <c r="X1591" i="5"/>
  <c r="G1592" i="5"/>
  <c r="E1592" i="5"/>
  <c r="X1592" i="5"/>
  <c r="R1592" i="5"/>
  <c r="J1592" i="5"/>
  <c r="H1592" i="5"/>
  <c r="I1592" i="5"/>
  <c r="F1592" i="5"/>
  <c r="E1593" i="5"/>
  <c r="X1593" i="5"/>
  <c r="G1593" i="5"/>
  <c r="J1593" i="5"/>
  <c r="I1593" i="5"/>
  <c r="H1593" i="5"/>
  <c r="F1593" i="5"/>
  <c r="R1593" i="5"/>
  <c r="E1594" i="5"/>
  <c r="X1594" i="5"/>
  <c r="I1594" i="5"/>
  <c r="F1594" i="5"/>
  <c r="R1594" i="5"/>
  <c r="G1594" i="5"/>
  <c r="J1594" i="5"/>
  <c r="H1594" i="5"/>
  <c r="J1595" i="5"/>
  <c r="I1595" i="5"/>
  <c r="F1595" i="5"/>
  <c r="R1595" i="5"/>
  <c r="H1595" i="5"/>
  <c r="G1595" i="5"/>
  <c r="E1595" i="5"/>
  <c r="X1595" i="5"/>
  <c r="E1596" i="5"/>
  <c r="X1596" i="5"/>
  <c r="J1596" i="5"/>
  <c r="H1596" i="5"/>
  <c r="R1596" i="5"/>
  <c r="F1596" i="5"/>
  <c r="G1596" i="5"/>
  <c r="I1596" i="5"/>
  <c r="I1597" i="5"/>
  <c r="E1597" i="5"/>
  <c r="X1597" i="5"/>
  <c r="J1597" i="5"/>
  <c r="H1597" i="5"/>
  <c r="R1597" i="5"/>
  <c r="G1597" i="5"/>
  <c r="F1597" i="5"/>
  <c r="F1598" i="5"/>
  <c r="J1598" i="5"/>
  <c r="I1598" i="5"/>
  <c r="H1598" i="5"/>
  <c r="G1598" i="5"/>
  <c r="R1598" i="5"/>
  <c r="E1598" i="5"/>
  <c r="X1598" i="5"/>
  <c r="G1599" i="5"/>
  <c r="I1599" i="5"/>
  <c r="E1599" i="5"/>
  <c r="X1599" i="5"/>
  <c r="J1599" i="5"/>
  <c r="H1599" i="5"/>
  <c r="R1599" i="5"/>
  <c r="F1599" i="5"/>
  <c r="F1600" i="5"/>
  <c r="J1600" i="5"/>
  <c r="R1600" i="5"/>
  <c r="G1600" i="5"/>
  <c r="I1600" i="5"/>
  <c r="E1600" i="5"/>
  <c r="X1600" i="5"/>
  <c r="H1600" i="5"/>
  <c r="E1601" i="5"/>
  <c r="X1601" i="5"/>
  <c r="J1601" i="5"/>
  <c r="F1601" i="5"/>
  <c r="R1601" i="5"/>
  <c r="G1601" i="5"/>
  <c r="I1601" i="5"/>
  <c r="H1601" i="5"/>
  <c r="G1602" i="5"/>
  <c r="I1602" i="5"/>
  <c r="J1602" i="5"/>
  <c r="R1602" i="5"/>
  <c r="F1602" i="5"/>
  <c r="H1602" i="5"/>
  <c r="E1602" i="5"/>
  <c r="X1602" i="5"/>
  <c r="J1603" i="5"/>
  <c r="G1603" i="5"/>
  <c r="I1603" i="5"/>
  <c r="F1603" i="5"/>
  <c r="H1603" i="5"/>
  <c r="R1603" i="5"/>
  <c r="E1603" i="5"/>
  <c r="X1603" i="5"/>
  <c r="H1604" i="5"/>
  <c r="J1604" i="5"/>
  <c r="F1604" i="5"/>
  <c r="I1604" i="5"/>
  <c r="E1604" i="5"/>
  <c r="X1604" i="5"/>
  <c r="G1604" i="5"/>
  <c r="R1604" i="5"/>
  <c r="E1605" i="5"/>
  <c r="X1605" i="5"/>
  <c r="I1605" i="5"/>
  <c r="H1605" i="5"/>
  <c r="F1605" i="5"/>
  <c r="J1605" i="5"/>
  <c r="G1605" i="5"/>
  <c r="R1605" i="5"/>
  <c r="F1606" i="5"/>
  <c r="J1606" i="5"/>
  <c r="I1606" i="5"/>
  <c r="E1606" i="5"/>
  <c r="X1606" i="5"/>
  <c r="G1606" i="5"/>
  <c r="H1606" i="5"/>
  <c r="R1606" i="5"/>
  <c r="J1607" i="5"/>
  <c r="F1607" i="5"/>
  <c r="H1607" i="5"/>
  <c r="E1607" i="5"/>
  <c r="X1607" i="5"/>
  <c r="I1607" i="5"/>
  <c r="G1607" i="5"/>
  <c r="R1607" i="5"/>
  <c r="H1608" i="5"/>
  <c r="F1608" i="5"/>
  <c r="J1608" i="5"/>
  <c r="E1608" i="5"/>
  <c r="X1608" i="5"/>
  <c r="I1608" i="5"/>
  <c r="G1608" i="5"/>
  <c r="R1608" i="5"/>
  <c r="J1609" i="5"/>
  <c r="R1609" i="5"/>
  <c r="G1609" i="5"/>
  <c r="I1609" i="5"/>
  <c r="E1609" i="5"/>
  <c r="X1609" i="5"/>
  <c r="F1609" i="5"/>
  <c r="H1609" i="5"/>
  <c r="F1610" i="5"/>
  <c r="H1610" i="5"/>
  <c r="G1610" i="5"/>
  <c r="J1610" i="5"/>
  <c r="I1610" i="5"/>
  <c r="R1610" i="5"/>
  <c r="E1610" i="5"/>
  <c r="X1610" i="5"/>
  <c r="F1611" i="5"/>
  <c r="I1611" i="5"/>
  <c r="R1611" i="5"/>
  <c r="G1611" i="5"/>
  <c r="E1611" i="5"/>
  <c r="X1611" i="5"/>
  <c r="H1611" i="5"/>
  <c r="J1611" i="5"/>
  <c r="R1612" i="5"/>
  <c r="H1612" i="5"/>
  <c r="E1612" i="5"/>
  <c r="X1612" i="5"/>
  <c r="J1612" i="5"/>
  <c r="I1612" i="5"/>
  <c r="G1612" i="5"/>
  <c r="F1612" i="5"/>
  <c r="H1613" i="5"/>
  <c r="G1613" i="5"/>
  <c r="R1613" i="5"/>
  <c r="J1613" i="5"/>
  <c r="E1613" i="5"/>
  <c r="X1613" i="5"/>
  <c r="I1613" i="5"/>
  <c r="F1613" i="5"/>
  <c r="E1614" i="5"/>
  <c r="X1614" i="5"/>
  <c r="J1614" i="5"/>
  <c r="F1614" i="5"/>
  <c r="H1614" i="5"/>
  <c r="G1614" i="5"/>
  <c r="R1614" i="5"/>
  <c r="I1614" i="5"/>
  <c r="R1615" i="5"/>
  <c r="E1615" i="5"/>
  <c r="X1615" i="5"/>
  <c r="F1615" i="5"/>
  <c r="H1615" i="5"/>
  <c r="G1615" i="5"/>
  <c r="J1615" i="5"/>
  <c r="I1615" i="5"/>
  <c r="G1616" i="5"/>
  <c r="E1616" i="5"/>
  <c r="X1616" i="5"/>
  <c r="I1616" i="5"/>
  <c r="J1616" i="5"/>
  <c r="R1616" i="5"/>
  <c r="F1616" i="5"/>
  <c r="H1616" i="5"/>
  <c r="F1617" i="5"/>
  <c r="G1617" i="5"/>
  <c r="I1617" i="5"/>
  <c r="J1617" i="5"/>
  <c r="E1617" i="5"/>
  <c r="X1617" i="5"/>
  <c r="R1617" i="5"/>
  <c r="H1617" i="5"/>
  <c r="H1618" i="5"/>
  <c r="F1618" i="5"/>
  <c r="G1618" i="5"/>
  <c r="R1618" i="5"/>
  <c r="E1618" i="5"/>
  <c r="X1618" i="5"/>
  <c r="I1618" i="5"/>
  <c r="J1618" i="5"/>
  <c r="F1619" i="5"/>
  <c r="G1619" i="5"/>
  <c r="H1619" i="5"/>
  <c r="E1619" i="5"/>
  <c r="X1619" i="5"/>
  <c r="R1619" i="5"/>
  <c r="I1619" i="5"/>
  <c r="J1619" i="5"/>
  <c r="R1620" i="5"/>
  <c r="H1620" i="5"/>
  <c r="J1620" i="5"/>
  <c r="E1620" i="5"/>
  <c r="X1620" i="5"/>
  <c r="G1620" i="5"/>
  <c r="I1620" i="5"/>
  <c r="F1620" i="5"/>
  <c r="J1621" i="5"/>
  <c r="I1621" i="5"/>
  <c r="R1621" i="5"/>
  <c r="F1621" i="5"/>
  <c r="E1621" i="5"/>
  <c r="X1621" i="5"/>
  <c r="H1621" i="5"/>
  <c r="G1621" i="5"/>
  <c r="I1622" i="5"/>
  <c r="F1622" i="5"/>
  <c r="G1622" i="5"/>
  <c r="J1622" i="5"/>
  <c r="E1622" i="5"/>
  <c r="X1622" i="5"/>
  <c r="R1622" i="5"/>
  <c r="H1622" i="5"/>
  <c r="F1623" i="5"/>
  <c r="J1623" i="5"/>
  <c r="H1623" i="5"/>
  <c r="E1623" i="5"/>
  <c r="X1623" i="5"/>
  <c r="I1623" i="5"/>
  <c r="R1623" i="5"/>
  <c r="G1623" i="5"/>
  <c r="I1624" i="5"/>
  <c r="H1624" i="5"/>
  <c r="G1624" i="5"/>
  <c r="J1624" i="5"/>
  <c r="F1624" i="5"/>
  <c r="R1624" i="5"/>
  <c r="E1624" i="5"/>
  <c r="X1624" i="5"/>
  <c r="H1625" i="5"/>
  <c r="I1625" i="5"/>
  <c r="G1625" i="5"/>
  <c r="R1625" i="5"/>
  <c r="J1625" i="5"/>
  <c r="F1625" i="5"/>
  <c r="E1625" i="5"/>
  <c r="X1625" i="5"/>
  <c r="J1626" i="5"/>
  <c r="E1626" i="5"/>
  <c r="X1626" i="5"/>
  <c r="G1626" i="5"/>
  <c r="H1626" i="5"/>
  <c r="I1626" i="5"/>
  <c r="R1626" i="5"/>
  <c r="F1626" i="5"/>
  <c r="H1627" i="5"/>
  <c r="E1627" i="5"/>
  <c r="X1627" i="5"/>
  <c r="G1627" i="5"/>
  <c r="J1627" i="5"/>
  <c r="I1627" i="5"/>
  <c r="R1627" i="5"/>
  <c r="F1627" i="5"/>
  <c r="H1628" i="5"/>
  <c r="I1628" i="5"/>
  <c r="G1628" i="5"/>
  <c r="F1628" i="5"/>
  <c r="R1628" i="5"/>
  <c r="J1628" i="5"/>
  <c r="E1628" i="5"/>
  <c r="X1628" i="5"/>
  <c r="H1629" i="5"/>
  <c r="F1629" i="5"/>
  <c r="R1629" i="5"/>
  <c r="E1629" i="5"/>
  <c r="X1629" i="5"/>
  <c r="G1629" i="5"/>
  <c r="J1629" i="5"/>
  <c r="I1629" i="5"/>
  <c r="J1630" i="5"/>
  <c r="G1630" i="5"/>
  <c r="I1630" i="5"/>
  <c r="E1630" i="5"/>
  <c r="X1630" i="5"/>
  <c r="R1630" i="5"/>
  <c r="F1630" i="5"/>
  <c r="H1630" i="5"/>
  <c r="R1631" i="5"/>
  <c r="H1631" i="5"/>
  <c r="F1631" i="5"/>
  <c r="J1631" i="5"/>
  <c r="G1631" i="5"/>
  <c r="I1631" i="5"/>
  <c r="E1631" i="5"/>
  <c r="X1631" i="5"/>
  <c r="I1632" i="5"/>
  <c r="H1632" i="5"/>
  <c r="R1632" i="5"/>
  <c r="G1632" i="5"/>
  <c r="E1632" i="5"/>
  <c r="X1632" i="5"/>
  <c r="F1632" i="5"/>
  <c r="J1632" i="5"/>
  <c r="R1633" i="5"/>
  <c r="H1633" i="5"/>
  <c r="G1633" i="5"/>
  <c r="I1633" i="5"/>
  <c r="J1633" i="5"/>
  <c r="E1633" i="5"/>
  <c r="X1633" i="5"/>
  <c r="F1633" i="5"/>
  <c r="I1634" i="5"/>
  <c r="R1634" i="5"/>
  <c r="J1634" i="5"/>
  <c r="H1634" i="5"/>
  <c r="E1634" i="5"/>
  <c r="X1634" i="5"/>
  <c r="F1634" i="5"/>
  <c r="G1634" i="5"/>
  <c r="J1635" i="5"/>
  <c r="H1635" i="5"/>
  <c r="R1635" i="5"/>
  <c r="F1635" i="5"/>
  <c r="I1635" i="5"/>
  <c r="G1635" i="5"/>
  <c r="E1635" i="5"/>
  <c r="X1635" i="5"/>
  <c r="G1636" i="5"/>
  <c r="R1636" i="5"/>
  <c r="F1636" i="5"/>
  <c r="E1636" i="5"/>
  <c r="X1636" i="5"/>
  <c r="I1636" i="5"/>
  <c r="J1636" i="5"/>
  <c r="H1636" i="5"/>
  <c r="R1637" i="5"/>
  <c r="G1637" i="5"/>
  <c r="E1637" i="5"/>
  <c r="X1637" i="5"/>
  <c r="J1637" i="5"/>
  <c r="I1637" i="5"/>
  <c r="F1637" i="5"/>
  <c r="H1637" i="5"/>
  <c r="J1638" i="5"/>
  <c r="H1638" i="5"/>
  <c r="G1638" i="5"/>
  <c r="I1638" i="5"/>
  <c r="F1638" i="5"/>
  <c r="R1638" i="5"/>
  <c r="E1638" i="5"/>
  <c r="X1638" i="5"/>
  <c r="F1639" i="5"/>
  <c r="J1639" i="5"/>
  <c r="R1639" i="5"/>
  <c r="E1639" i="5"/>
  <c r="X1639" i="5"/>
  <c r="I1639" i="5"/>
  <c r="G1639" i="5"/>
  <c r="H1639" i="5"/>
  <c r="F1640" i="5"/>
  <c r="R1640" i="5"/>
  <c r="H1640" i="5"/>
  <c r="E1640" i="5"/>
  <c r="X1640" i="5"/>
  <c r="I1640" i="5"/>
  <c r="G1640" i="5"/>
  <c r="J1640" i="5"/>
  <c r="H1641" i="5"/>
  <c r="R1641" i="5"/>
  <c r="F1641" i="5"/>
  <c r="E1641" i="5"/>
  <c r="X1641" i="5"/>
  <c r="G1641" i="5"/>
  <c r="I1641" i="5"/>
  <c r="J1641" i="5"/>
  <c r="H1642" i="5"/>
  <c r="J1642" i="5"/>
  <c r="F1642" i="5"/>
  <c r="G1642" i="5"/>
  <c r="I1642" i="5"/>
  <c r="R1642" i="5"/>
  <c r="E1642" i="5"/>
  <c r="X1642" i="5"/>
  <c r="R1643" i="5"/>
  <c r="H1643" i="5"/>
  <c r="I1643" i="5"/>
  <c r="E1643" i="5"/>
  <c r="X1643" i="5"/>
  <c r="F1643" i="5"/>
  <c r="J1643" i="5"/>
  <c r="G1643" i="5"/>
  <c r="H1644" i="5"/>
  <c r="J1644" i="5"/>
  <c r="F1644" i="5"/>
  <c r="R1644" i="5"/>
  <c r="E1644" i="5"/>
  <c r="X1644" i="5"/>
  <c r="G1644" i="5"/>
  <c r="I1644" i="5"/>
  <c r="F1645" i="5"/>
  <c r="E1645" i="5"/>
  <c r="X1645" i="5"/>
  <c r="J1645" i="5"/>
  <c r="R1645" i="5"/>
  <c r="H1645" i="5"/>
  <c r="I1645" i="5"/>
  <c r="G1645" i="5"/>
  <c r="J1647" i="5"/>
  <c r="F1647" i="5"/>
  <c r="E1647" i="5"/>
  <c r="X1647" i="5"/>
  <c r="H1647" i="5"/>
  <c r="G1647" i="5"/>
  <c r="I1647" i="5"/>
  <c r="R1647" i="5"/>
  <c r="J1648" i="5"/>
  <c r="H1648" i="5"/>
  <c r="G1648" i="5"/>
  <c r="I1648" i="5"/>
  <c r="R1648" i="5"/>
  <c r="F1648" i="5"/>
  <c r="E1648" i="5"/>
  <c r="X1648" i="5"/>
  <c r="R1649" i="5"/>
  <c r="H1649" i="5"/>
  <c r="J1649" i="5"/>
  <c r="E1649" i="5"/>
  <c r="X1649" i="5"/>
  <c r="F1649" i="5"/>
  <c r="G1649" i="5"/>
  <c r="I1649" i="5"/>
  <c r="I1650" i="5"/>
  <c r="R1650" i="5"/>
  <c r="J1650" i="5"/>
  <c r="E1650" i="5"/>
  <c r="X1650" i="5"/>
  <c r="H1650" i="5"/>
  <c r="G1650" i="5"/>
  <c r="F1650" i="5"/>
  <c r="G1651" i="5"/>
  <c r="I1651" i="5"/>
  <c r="H1651" i="5"/>
  <c r="R1651" i="5"/>
  <c r="F1651" i="5"/>
  <c r="E1651" i="5"/>
  <c r="X1651" i="5"/>
  <c r="J1651" i="5"/>
  <c r="H1652" i="5"/>
  <c r="R1652" i="5"/>
  <c r="I1652" i="5"/>
  <c r="J1652" i="5"/>
  <c r="F1652" i="5"/>
  <c r="E1652" i="5"/>
  <c r="X1652" i="5"/>
  <c r="G1652" i="5"/>
  <c r="R1653" i="5"/>
  <c r="J1653" i="5"/>
  <c r="G1653" i="5"/>
  <c r="E1653" i="5"/>
  <c r="X1653" i="5"/>
  <c r="I1653" i="5"/>
  <c r="H1653" i="5"/>
  <c r="F1653" i="5"/>
  <c r="G1654" i="5"/>
  <c r="H1654" i="5"/>
  <c r="R1654" i="5"/>
  <c r="I1654" i="5"/>
  <c r="E1654" i="5"/>
  <c r="X1654" i="5"/>
  <c r="J1654" i="5"/>
  <c r="F1654" i="5"/>
  <c r="F1655" i="5"/>
  <c r="H1655" i="5"/>
  <c r="I1655" i="5"/>
  <c r="E1655" i="5"/>
  <c r="X1655" i="5"/>
  <c r="G1655" i="5"/>
  <c r="R1655" i="5"/>
  <c r="J1655" i="5"/>
  <c r="J1656" i="5"/>
  <c r="G1656" i="5"/>
  <c r="I1656" i="5"/>
  <c r="H1656" i="5"/>
  <c r="R1656" i="5"/>
  <c r="F1656" i="5"/>
  <c r="E1656" i="5"/>
  <c r="X1656" i="5"/>
  <c r="F1657" i="5"/>
  <c r="I1657" i="5"/>
  <c r="G1657" i="5"/>
  <c r="J1657" i="5"/>
  <c r="H1657" i="5"/>
  <c r="E1657" i="5"/>
  <c r="X1657" i="5"/>
  <c r="R1657" i="5"/>
  <c r="R1658" i="5"/>
  <c r="I1658" i="5"/>
  <c r="F1658" i="5"/>
  <c r="E1658" i="5"/>
  <c r="X1658" i="5"/>
  <c r="J1658" i="5"/>
  <c r="H1658" i="5"/>
  <c r="G1658" i="5"/>
  <c r="G1659" i="5"/>
  <c r="J1659" i="5"/>
  <c r="E1659" i="5"/>
  <c r="X1659" i="5"/>
  <c r="I1659" i="5"/>
  <c r="R1659" i="5"/>
  <c r="F1659" i="5"/>
  <c r="H1659" i="5"/>
  <c r="E1660" i="5"/>
  <c r="X1660" i="5"/>
  <c r="R1660" i="5"/>
  <c r="G1660" i="5"/>
  <c r="F1660" i="5"/>
  <c r="H1660" i="5"/>
  <c r="J1660" i="5"/>
  <c r="I1660" i="5"/>
  <c r="E1661" i="5"/>
  <c r="X1661" i="5"/>
  <c r="G1661" i="5"/>
  <c r="H1661" i="5"/>
  <c r="F1661" i="5"/>
  <c r="R1661" i="5"/>
  <c r="J1661" i="5"/>
  <c r="I1661" i="5"/>
  <c r="J1662" i="5"/>
  <c r="G1662" i="5"/>
  <c r="I1662" i="5"/>
  <c r="F1662" i="5"/>
  <c r="E1662" i="5"/>
  <c r="X1662" i="5"/>
  <c r="R1662" i="5"/>
  <c r="H1662" i="5"/>
  <c r="G1663" i="5"/>
  <c r="E1663" i="5"/>
  <c r="X1663" i="5"/>
  <c r="J1663" i="5"/>
  <c r="F1663" i="5"/>
  <c r="R1663" i="5"/>
  <c r="I1663" i="5"/>
  <c r="H1663" i="5"/>
  <c r="R1664" i="5"/>
  <c r="G1664" i="5"/>
  <c r="J1664" i="5"/>
  <c r="E1664" i="5"/>
  <c r="X1664" i="5"/>
  <c r="I1664" i="5"/>
  <c r="F1664" i="5"/>
  <c r="H1664" i="5"/>
  <c r="H1665" i="5"/>
  <c r="F1665" i="5"/>
  <c r="G1665" i="5"/>
  <c r="R1665" i="5"/>
  <c r="I1665" i="5"/>
  <c r="E1665" i="5"/>
  <c r="X1665" i="5"/>
  <c r="J1665" i="5"/>
  <c r="I1666" i="5"/>
  <c r="R1666" i="5"/>
  <c r="H1666" i="5"/>
  <c r="G1666" i="5"/>
  <c r="J1666" i="5"/>
  <c r="F1666" i="5"/>
  <c r="E1666" i="5"/>
  <c r="X1666" i="5"/>
  <c r="F1667" i="5"/>
  <c r="G1667" i="5"/>
  <c r="R1667" i="5"/>
  <c r="J1667" i="5"/>
  <c r="H1667" i="5"/>
  <c r="I1667" i="5"/>
  <c r="E1667" i="5"/>
  <c r="X1667" i="5"/>
  <c r="G1668" i="5"/>
  <c r="H1668" i="5"/>
  <c r="R1668" i="5"/>
  <c r="J1668" i="5"/>
  <c r="I1668" i="5"/>
  <c r="E1668" i="5"/>
  <c r="X1668" i="5"/>
  <c r="F1668" i="5"/>
  <c r="R1669" i="5"/>
  <c r="H1669" i="5"/>
  <c r="I1669" i="5"/>
  <c r="E1669" i="5"/>
  <c r="X1669" i="5"/>
  <c r="F1669" i="5"/>
  <c r="G1669" i="5"/>
  <c r="J1669" i="5"/>
  <c r="J1670" i="5"/>
  <c r="F1670" i="5"/>
  <c r="H1670" i="5"/>
  <c r="I1670" i="5"/>
  <c r="E1670" i="5"/>
  <c r="X1670" i="5"/>
  <c r="R1670" i="5"/>
  <c r="G1670" i="5"/>
  <c r="H1671" i="5"/>
  <c r="G1671" i="5"/>
  <c r="E1671" i="5"/>
  <c r="X1671" i="5"/>
  <c r="F1671" i="5"/>
  <c r="J1671" i="5"/>
  <c r="R1671" i="5"/>
  <c r="I1671" i="5"/>
  <c r="E1672" i="5"/>
  <c r="X1672" i="5"/>
  <c r="F1672" i="5"/>
  <c r="R1672" i="5"/>
  <c r="I1672" i="5"/>
  <c r="G1672" i="5"/>
  <c r="J1672" i="5"/>
  <c r="H1672" i="5"/>
  <c r="E1673" i="5"/>
  <c r="X1673" i="5"/>
  <c r="F1673" i="5"/>
  <c r="G1673" i="5"/>
  <c r="J1673" i="5"/>
  <c r="I1673" i="5"/>
  <c r="R1673" i="5"/>
  <c r="H1673" i="5"/>
  <c r="J1674" i="5"/>
  <c r="H1674" i="5"/>
  <c r="G1674" i="5"/>
  <c r="E1674" i="5"/>
  <c r="X1674" i="5"/>
  <c r="F1674" i="5"/>
  <c r="I1674" i="5"/>
  <c r="R1674" i="5"/>
  <c r="E1675" i="5"/>
  <c r="X1675" i="5"/>
  <c r="R1675" i="5"/>
  <c r="I1675" i="5"/>
  <c r="F1675" i="5"/>
  <c r="G1675" i="5"/>
  <c r="J1675" i="5"/>
  <c r="H1675" i="5"/>
  <c r="I1676" i="5"/>
  <c r="J1676" i="5"/>
  <c r="E1676" i="5"/>
  <c r="X1676" i="5"/>
  <c r="R1676" i="5"/>
  <c r="F1676" i="5"/>
  <c r="G1676" i="5"/>
  <c r="H1676" i="5"/>
  <c r="J1677" i="5"/>
  <c r="F1677" i="5"/>
  <c r="R1677" i="5"/>
  <c r="H1677" i="5"/>
  <c r="I1677" i="5"/>
  <c r="E1677" i="5"/>
  <c r="X1677" i="5"/>
  <c r="G1677" i="5"/>
  <c r="J1678" i="5"/>
  <c r="I1678" i="5"/>
  <c r="R1678" i="5"/>
  <c r="G1678" i="5"/>
  <c r="H1678" i="5"/>
  <c r="E1678" i="5"/>
  <c r="X1678" i="5"/>
  <c r="F1678" i="5"/>
  <c r="I1679" i="5"/>
  <c r="F1679" i="5"/>
  <c r="J1679" i="5"/>
  <c r="E1679" i="5"/>
  <c r="X1679" i="5"/>
  <c r="R1679" i="5"/>
  <c r="H1679" i="5"/>
  <c r="G1679" i="5"/>
  <c r="R1680" i="5"/>
  <c r="F1680" i="5"/>
  <c r="G1680" i="5"/>
  <c r="H1680" i="5"/>
  <c r="J1680" i="5"/>
  <c r="E1680" i="5"/>
  <c r="X1680" i="5"/>
  <c r="I1680" i="5"/>
  <c r="G1681" i="5"/>
  <c r="J1681" i="5"/>
  <c r="E1681" i="5"/>
  <c r="X1681" i="5"/>
  <c r="F1681" i="5"/>
  <c r="H1681" i="5"/>
  <c r="I1681" i="5"/>
  <c r="R1681" i="5"/>
  <c r="H1682" i="5"/>
  <c r="F1682" i="5"/>
  <c r="R1682" i="5"/>
  <c r="E1682" i="5"/>
  <c r="X1682" i="5"/>
  <c r="J1682" i="5"/>
  <c r="I1682" i="5"/>
  <c r="G1682" i="5"/>
  <c r="H1683" i="5"/>
  <c r="F1683" i="5"/>
  <c r="G1683" i="5"/>
  <c r="I1683" i="5"/>
  <c r="J1683" i="5"/>
  <c r="R1683" i="5"/>
  <c r="E1683" i="5"/>
  <c r="X1683" i="5"/>
  <c r="G1684" i="5"/>
  <c r="H1684" i="5"/>
  <c r="E1684" i="5"/>
  <c r="X1684" i="5"/>
  <c r="R1684" i="5"/>
  <c r="F1684" i="5"/>
  <c r="I1684" i="5"/>
  <c r="J1684" i="5"/>
  <c r="R1685" i="5"/>
  <c r="I1685" i="5"/>
  <c r="J1685" i="5"/>
  <c r="F1685" i="5"/>
  <c r="H1685" i="5"/>
  <c r="G1685" i="5"/>
  <c r="E1685" i="5"/>
  <c r="X1685" i="5"/>
  <c r="H1686" i="5"/>
  <c r="J1686" i="5"/>
  <c r="F1686" i="5"/>
  <c r="E1686" i="5"/>
  <c r="X1686" i="5"/>
  <c r="G1686" i="5"/>
  <c r="R1686" i="5"/>
  <c r="I1686" i="5"/>
  <c r="H1687" i="5"/>
  <c r="G1687" i="5"/>
  <c r="F1687" i="5"/>
  <c r="I1687" i="5"/>
  <c r="E1687" i="5"/>
  <c r="X1687" i="5"/>
  <c r="R1687" i="5"/>
  <c r="J1687" i="5"/>
  <c r="G1688" i="5"/>
  <c r="F1688" i="5"/>
  <c r="E1688" i="5"/>
  <c r="X1688" i="5"/>
  <c r="H1688" i="5"/>
  <c r="R1688" i="5"/>
  <c r="J1688" i="5"/>
  <c r="I1688" i="5"/>
  <c r="G1689" i="5"/>
  <c r="I1689" i="5"/>
  <c r="E1689" i="5"/>
  <c r="X1689" i="5"/>
  <c r="H1689" i="5"/>
  <c r="J1689" i="5"/>
  <c r="R1689" i="5"/>
  <c r="F1689" i="5"/>
  <c r="H1690" i="5"/>
  <c r="F1690" i="5"/>
  <c r="I1690" i="5"/>
  <c r="J1690" i="5"/>
  <c r="G1690" i="5"/>
  <c r="E1690" i="5"/>
  <c r="X1690" i="5"/>
  <c r="R1690" i="5"/>
  <c r="E1691" i="5"/>
  <c r="X1691" i="5"/>
  <c r="R1691" i="5"/>
  <c r="H1691" i="5"/>
  <c r="F1691" i="5"/>
  <c r="I1691" i="5"/>
  <c r="G1691" i="5"/>
  <c r="J1691" i="5"/>
  <c r="E1692" i="5"/>
  <c r="X1692" i="5"/>
  <c r="R1692" i="5"/>
  <c r="H1692" i="5"/>
  <c r="G1692" i="5"/>
  <c r="F1692" i="5"/>
  <c r="J1692" i="5"/>
  <c r="I1692" i="5"/>
  <c r="H1693" i="5"/>
  <c r="F1693" i="5"/>
  <c r="G1693" i="5"/>
  <c r="J1693" i="5"/>
  <c r="I1693" i="5"/>
  <c r="R1693" i="5"/>
  <c r="E1693" i="5"/>
  <c r="X1693" i="5"/>
  <c r="H1694" i="5"/>
  <c r="J1694" i="5"/>
  <c r="E1694" i="5"/>
  <c r="X1694" i="5"/>
  <c r="F1694" i="5"/>
  <c r="I1694" i="5"/>
  <c r="R1694" i="5"/>
  <c r="G1694" i="5"/>
  <c r="G1695" i="5"/>
  <c r="E1695" i="5"/>
  <c r="X1695" i="5"/>
  <c r="R1695" i="5"/>
  <c r="H1695" i="5"/>
  <c r="I1695" i="5"/>
  <c r="J1695" i="5"/>
  <c r="F1695" i="5"/>
  <c r="F1696" i="5"/>
  <c r="R1696" i="5"/>
  <c r="E1696" i="5"/>
  <c r="X1696" i="5"/>
  <c r="J1696" i="5"/>
  <c r="I1696" i="5"/>
  <c r="H1696" i="5"/>
  <c r="G1696" i="5"/>
  <c r="E1697" i="5"/>
  <c r="X1697" i="5"/>
  <c r="H1697" i="5"/>
  <c r="R1697" i="5"/>
  <c r="J1697" i="5"/>
  <c r="F1697" i="5"/>
  <c r="I1697" i="5"/>
  <c r="G1697" i="5"/>
  <c r="H1698" i="5"/>
  <c r="E1698" i="5"/>
  <c r="X1698" i="5"/>
  <c r="G1698" i="5"/>
  <c r="J1698" i="5"/>
  <c r="I1698" i="5"/>
  <c r="F1698" i="5"/>
  <c r="R1698" i="5"/>
  <c r="J1699" i="5"/>
  <c r="R1699" i="5"/>
  <c r="I1699" i="5"/>
  <c r="F1699" i="5"/>
  <c r="H1699" i="5"/>
  <c r="G1699" i="5"/>
  <c r="E1699" i="5"/>
  <c r="X1699" i="5"/>
  <c r="R1700" i="5"/>
  <c r="J1700" i="5"/>
  <c r="H1700" i="5"/>
  <c r="I1700" i="5"/>
  <c r="F1700" i="5"/>
  <c r="G1700" i="5"/>
  <c r="E1700" i="5"/>
  <c r="X1700" i="5"/>
  <c r="E1701" i="5"/>
  <c r="X1701" i="5"/>
  <c r="I1701" i="5"/>
  <c r="G1701" i="5"/>
  <c r="R1701" i="5"/>
  <c r="H1701" i="5"/>
  <c r="J1701" i="5"/>
  <c r="F1701" i="5"/>
  <c r="F1702" i="5"/>
  <c r="G1702" i="5"/>
  <c r="H1702" i="5"/>
  <c r="E1702" i="5"/>
  <c r="X1702" i="5"/>
  <c r="I1702" i="5"/>
  <c r="R1702" i="5"/>
  <c r="J1702" i="5"/>
  <c r="R1703" i="5"/>
  <c r="G1703" i="5"/>
  <c r="H1703" i="5"/>
  <c r="E1703" i="5"/>
  <c r="X1703" i="5"/>
  <c r="I1703" i="5"/>
  <c r="F1703" i="5"/>
  <c r="J1703" i="5"/>
  <c r="R1704" i="5"/>
  <c r="J1704" i="5"/>
  <c r="H1704" i="5"/>
  <c r="I1704" i="5"/>
  <c r="F1704" i="5"/>
  <c r="G1704" i="5"/>
  <c r="E1704" i="5"/>
  <c r="X1704" i="5"/>
  <c r="I1705" i="5"/>
  <c r="F1705" i="5"/>
  <c r="J1705" i="5"/>
  <c r="R1705" i="5"/>
  <c r="H1705" i="5"/>
  <c r="G1705" i="5"/>
  <c r="E1705" i="5"/>
  <c r="X1705" i="5"/>
  <c r="H1706" i="5"/>
  <c r="I1706" i="5"/>
  <c r="F1706" i="5"/>
  <c r="E1706" i="5"/>
  <c r="X1706" i="5"/>
  <c r="G1706" i="5"/>
  <c r="R1706" i="5"/>
  <c r="J1706" i="5"/>
  <c r="R1707" i="5"/>
  <c r="H1707" i="5"/>
  <c r="I1707" i="5"/>
  <c r="E1707" i="5"/>
  <c r="X1707" i="5"/>
  <c r="J1707" i="5"/>
  <c r="F1707" i="5"/>
  <c r="G1707" i="5"/>
  <c r="J1708" i="5"/>
  <c r="I1708" i="5"/>
  <c r="E1708" i="5"/>
  <c r="X1708" i="5"/>
  <c r="F1708" i="5"/>
  <c r="R1708" i="5"/>
  <c r="H1708" i="5"/>
  <c r="G1708" i="5"/>
  <c r="E1709" i="5"/>
  <c r="X1709" i="5"/>
  <c r="H1709" i="5"/>
  <c r="F1709" i="5"/>
  <c r="I1709" i="5"/>
  <c r="G1709" i="5"/>
  <c r="J1709" i="5"/>
  <c r="R1709" i="5"/>
  <c r="J1710" i="5"/>
  <c r="F1710" i="5"/>
  <c r="H1710" i="5"/>
  <c r="G1710" i="5"/>
  <c r="R1710" i="5"/>
  <c r="I1710" i="5"/>
  <c r="E1710" i="5"/>
  <c r="X1710" i="5"/>
  <c r="H1711" i="5"/>
  <c r="J1711" i="5"/>
  <c r="F1711" i="5"/>
  <c r="R1711" i="5"/>
  <c r="I1711" i="5"/>
  <c r="G1711" i="5"/>
  <c r="E1711" i="5"/>
  <c r="X1711" i="5"/>
  <c r="H1712" i="5"/>
  <c r="E1712" i="5"/>
  <c r="X1712" i="5"/>
  <c r="J1712" i="5"/>
  <c r="R1712" i="5"/>
  <c r="F1712" i="5"/>
  <c r="G1712" i="5"/>
  <c r="I1712" i="5"/>
  <c r="I1713" i="5"/>
  <c r="E1713" i="5"/>
  <c r="X1713" i="5"/>
  <c r="R1713" i="5"/>
  <c r="J1713" i="5"/>
  <c r="F1713" i="5"/>
  <c r="G1713" i="5"/>
  <c r="H1713" i="5"/>
  <c r="I1714" i="5"/>
  <c r="R1714" i="5"/>
  <c r="G1714" i="5"/>
  <c r="F1714" i="5"/>
  <c r="H1714" i="5"/>
  <c r="J1714" i="5"/>
  <c r="E1714" i="5"/>
  <c r="X1714" i="5"/>
  <c r="H1715" i="5"/>
  <c r="F1715" i="5"/>
  <c r="I1715" i="5"/>
  <c r="R1715" i="5"/>
  <c r="G1715" i="5"/>
  <c r="J1715" i="5"/>
  <c r="E1715" i="5"/>
  <c r="X1715" i="5"/>
  <c r="F1716" i="5"/>
  <c r="J1716" i="5"/>
  <c r="I1716" i="5"/>
  <c r="R1716" i="5"/>
  <c r="H1716" i="5"/>
  <c r="G1716" i="5"/>
  <c r="E1716" i="5"/>
  <c r="X1716" i="5"/>
  <c r="E1717" i="5"/>
  <c r="X1717" i="5"/>
  <c r="R1717" i="5"/>
  <c r="H1717" i="5"/>
  <c r="J1717" i="5"/>
  <c r="F1717" i="5"/>
  <c r="G1717" i="5"/>
  <c r="I1717" i="5"/>
  <c r="I1718" i="5"/>
  <c r="E1718" i="5"/>
  <c r="X1718" i="5"/>
  <c r="G1718" i="5"/>
  <c r="J1718" i="5"/>
  <c r="R1718" i="5"/>
  <c r="F1718" i="5"/>
  <c r="H1718" i="5"/>
  <c r="R1719" i="5"/>
  <c r="F1719" i="5"/>
  <c r="J1719" i="5"/>
  <c r="I1719" i="5"/>
  <c r="H1719" i="5"/>
  <c r="G1719" i="5"/>
  <c r="E1719" i="5"/>
  <c r="X1719" i="5"/>
  <c r="F1720" i="5"/>
  <c r="G1720" i="5"/>
  <c r="J1720" i="5"/>
  <c r="R1720" i="5"/>
  <c r="I1720" i="5"/>
  <c r="H1720" i="5"/>
  <c r="E1720" i="5"/>
  <c r="X1720" i="5"/>
  <c r="H1721" i="5"/>
  <c r="G1721" i="5"/>
  <c r="F1721" i="5"/>
  <c r="I1721" i="5"/>
  <c r="J1721" i="5"/>
  <c r="R1721" i="5"/>
  <c r="E1721" i="5"/>
  <c r="X1721" i="5"/>
  <c r="E1722" i="5"/>
  <c r="X1722" i="5"/>
  <c r="J1722" i="5"/>
  <c r="H1722" i="5"/>
  <c r="F1722" i="5"/>
  <c r="R1722" i="5"/>
  <c r="G1722" i="5"/>
  <c r="I1722" i="5"/>
  <c r="F1723" i="5"/>
  <c r="R1723" i="5"/>
  <c r="J1723" i="5"/>
  <c r="I1723" i="5"/>
  <c r="G1723" i="5"/>
  <c r="H1723" i="5"/>
  <c r="E1723" i="5"/>
  <c r="X1723" i="5"/>
  <c r="G1724" i="5"/>
  <c r="J1724" i="5"/>
  <c r="H1724" i="5"/>
  <c r="R1724" i="5"/>
  <c r="F1724" i="5"/>
  <c r="I1724" i="5"/>
  <c r="E1724" i="5"/>
  <c r="X1724" i="5"/>
  <c r="R1725" i="5"/>
  <c r="H1725" i="5"/>
  <c r="J1725" i="5"/>
  <c r="F1725" i="5"/>
  <c r="G1725" i="5"/>
  <c r="I1725" i="5"/>
  <c r="E1725" i="5"/>
  <c r="X1725" i="5"/>
  <c r="E1726" i="5"/>
  <c r="X1726" i="5"/>
  <c r="I1726" i="5"/>
  <c r="G1726" i="5"/>
  <c r="H1726" i="5"/>
  <c r="J1726" i="5"/>
  <c r="F1726" i="5"/>
  <c r="R1726" i="5"/>
  <c r="E1727" i="5"/>
  <c r="X1727" i="5"/>
  <c r="J1727" i="5"/>
  <c r="R1727" i="5"/>
  <c r="H1727" i="5"/>
  <c r="I1727" i="5"/>
  <c r="F1727" i="5"/>
  <c r="G1727" i="5"/>
  <c r="H1728" i="5"/>
  <c r="G1728" i="5"/>
  <c r="I1728" i="5"/>
  <c r="R1728" i="5"/>
  <c r="F1728" i="5"/>
  <c r="J1728" i="5"/>
  <c r="E1728" i="5"/>
  <c r="X1728" i="5"/>
  <c r="G1729" i="5"/>
  <c r="H1729" i="5"/>
  <c r="J1729" i="5"/>
  <c r="F1729" i="5"/>
  <c r="R1729" i="5"/>
  <c r="I1729" i="5"/>
  <c r="E1729" i="5"/>
  <c r="X1729" i="5"/>
  <c r="H1730" i="5"/>
  <c r="E1730" i="5"/>
  <c r="X1730" i="5"/>
  <c r="F1730" i="5"/>
  <c r="J1730" i="5"/>
  <c r="R1730" i="5"/>
  <c r="G1730" i="5"/>
  <c r="I1730" i="5"/>
  <c r="H1731" i="5"/>
  <c r="E1731" i="5"/>
  <c r="X1731" i="5"/>
  <c r="J1731" i="5"/>
  <c r="G1731" i="5"/>
  <c r="I1731" i="5"/>
  <c r="R1731" i="5"/>
  <c r="F1731" i="5"/>
  <c r="G1732" i="5"/>
  <c r="F1732" i="5"/>
  <c r="R1732" i="5"/>
  <c r="I1732" i="5"/>
  <c r="J1732" i="5"/>
  <c r="H1732" i="5"/>
  <c r="E1732" i="5"/>
  <c r="X1732" i="5"/>
  <c r="G1733" i="5"/>
  <c r="F1733" i="5"/>
  <c r="J1733" i="5"/>
  <c r="H1733" i="5"/>
  <c r="I1733" i="5"/>
  <c r="R1733" i="5"/>
  <c r="E1733" i="5"/>
  <c r="X1733" i="5"/>
  <c r="J1735" i="5"/>
  <c r="R1735" i="5"/>
  <c r="I1735" i="5"/>
  <c r="G1735" i="5"/>
  <c r="H1735" i="5"/>
  <c r="F1735" i="5"/>
  <c r="E1735" i="5"/>
  <c r="X1735" i="5"/>
  <c r="E1736" i="5"/>
  <c r="X1736" i="5"/>
  <c r="G1736" i="5"/>
  <c r="J1736" i="5"/>
  <c r="I1736" i="5"/>
  <c r="R1736" i="5"/>
  <c r="F1736" i="5"/>
  <c r="H1736" i="5"/>
  <c r="I1737" i="5"/>
  <c r="E1737" i="5"/>
  <c r="X1737" i="5"/>
  <c r="J1737" i="5"/>
  <c r="H1737" i="5"/>
  <c r="R1737" i="5"/>
  <c r="G1737" i="5"/>
  <c r="F1737" i="5"/>
  <c r="I1738" i="5"/>
  <c r="R1738" i="5"/>
  <c r="F1738" i="5"/>
  <c r="J1738" i="5"/>
  <c r="H1738" i="5"/>
  <c r="G1738" i="5"/>
  <c r="E1738" i="5"/>
  <c r="X1738" i="5"/>
  <c r="E1739" i="5"/>
  <c r="X1739" i="5"/>
  <c r="R1739" i="5"/>
  <c r="I1739" i="5"/>
  <c r="J1739" i="5"/>
  <c r="H1739" i="5"/>
  <c r="G1739" i="5"/>
  <c r="F1739" i="5"/>
  <c r="I1740" i="5"/>
  <c r="E1740" i="5"/>
  <c r="X1740" i="5"/>
  <c r="H1740" i="5"/>
  <c r="J1740" i="5"/>
  <c r="R1740" i="5"/>
  <c r="F1740" i="5"/>
  <c r="G1740" i="5"/>
  <c r="G1741" i="5"/>
  <c r="E1741" i="5"/>
  <c r="X1741" i="5"/>
  <c r="I1741" i="5"/>
  <c r="J1741" i="5"/>
  <c r="F1741" i="5"/>
  <c r="R1741" i="5"/>
  <c r="H1741" i="5"/>
  <c r="J1742" i="5"/>
  <c r="F1742" i="5"/>
  <c r="R1742" i="5"/>
  <c r="H1742" i="5"/>
  <c r="I1742" i="5"/>
  <c r="G1742" i="5"/>
  <c r="E1742" i="5"/>
  <c r="X1742" i="5"/>
  <c r="F1743" i="5"/>
  <c r="G1743" i="5"/>
  <c r="J1743" i="5"/>
  <c r="R1743" i="5"/>
  <c r="H1743" i="5"/>
  <c r="I1743" i="5"/>
  <c r="E1743" i="5"/>
  <c r="X1743" i="5"/>
  <c r="R1744" i="5"/>
  <c r="J1744" i="5"/>
  <c r="H1744" i="5"/>
  <c r="G1744" i="5"/>
  <c r="F1744" i="5"/>
  <c r="I1744" i="5"/>
  <c r="E1744" i="5"/>
  <c r="X1744" i="5"/>
  <c r="R1745" i="5"/>
  <c r="E1745" i="5"/>
  <c r="X1745" i="5"/>
  <c r="G1745" i="5"/>
  <c r="J1745" i="5"/>
  <c r="F1745" i="5"/>
  <c r="H1745" i="5"/>
  <c r="I1745" i="5"/>
  <c r="R1746" i="5"/>
  <c r="E1746" i="5"/>
  <c r="X1746" i="5"/>
  <c r="J1746" i="5"/>
  <c r="H1746" i="5"/>
  <c r="I1746" i="5"/>
  <c r="F1746" i="5"/>
  <c r="G1746" i="5"/>
  <c r="H1747" i="5"/>
  <c r="G1747" i="5"/>
  <c r="I1747" i="5"/>
  <c r="F1747" i="5"/>
  <c r="R1747" i="5"/>
  <c r="J1747" i="5"/>
  <c r="E1747" i="5"/>
  <c r="X1747" i="5"/>
  <c r="I1748" i="5"/>
  <c r="G1748" i="5"/>
  <c r="R1748" i="5"/>
  <c r="F1748" i="5"/>
  <c r="J1748" i="5"/>
  <c r="H1748" i="5"/>
  <c r="E1748" i="5"/>
  <c r="X1748" i="5"/>
  <c r="H1749" i="5"/>
  <c r="G1749" i="5"/>
  <c r="J1749" i="5"/>
  <c r="R1749" i="5"/>
  <c r="I1749" i="5"/>
  <c r="F1749" i="5"/>
  <c r="E1749" i="5"/>
  <c r="X1749" i="5"/>
  <c r="G1750" i="5"/>
  <c r="E1750" i="5"/>
  <c r="X1750" i="5"/>
  <c r="R1750" i="5"/>
  <c r="H1750" i="5"/>
  <c r="J1750" i="5"/>
  <c r="I1750" i="5"/>
  <c r="F1750" i="5"/>
  <c r="H1751" i="5"/>
  <c r="E1751" i="5"/>
  <c r="X1751" i="5"/>
  <c r="I1751" i="5"/>
  <c r="G1751" i="5"/>
  <c r="J1751" i="5"/>
  <c r="R1751" i="5"/>
  <c r="F1751" i="5"/>
  <c r="G1752" i="5"/>
  <c r="R1752" i="5"/>
  <c r="I1752" i="5"/>
  <c r="F1752" i="5"/>
  <c r="J1752" i="5"/>
  <c r="H1752" i="5"/>
  <c r="E1752" i="5"/>
  <c r="X1752" i="5"/>
  <c r="J1753" i="5"/>
  <c r="G1753" i="5"/>
  <c r="F1753" i="5"/>
  <c r="I1753" i="5"/>
  <c r="R1753" i="5"/>
  <c r="H1753" i="5"/>
  <c r="E1753" i="5"/>
  <c r="X1753" i="5"/>
  <c r="F1754" i="5"/>
  <c r="R1754" i="5"/>
  <c r="J1754" i="5"/>
  <c r="I1754" i="5"/>
  <c r="G1754" i="5"/>
  <c r="H1754" i="5"/>
  <c r="E1754" i="5"/>
  <c r="X1754" i="5"/>
  <c r="E1755" i="5"/>
  <c r="X1755" i="5"/>
  <c r="J1755" i="5"/>
  <c r="H1755" i="5"/>
  <c r="R1755" i="5"/>
  <c r="F1755" i="5"/>
  <c r="G1755" i="5"/>
  <c r="I1755" i="5"/>
  <c r="I1756" i="5"/>
  <c r="E1756" i="5"/>
  <c r="X1756" i="5"/>
  <c r="G1756" i="5"/>
  <c r="J1756" i="5"/>
  <c r="R1756" i="5"/>
  <c r="H1756" i="5"/>
  <c r="F1756" i="5"/>
  <c r="H1757" i="5"/>
  <c r="F1757" i="5"/>
  <c r="R1757" i="5"/>
  <c r="I1757" i="5"/>
  <c r="J1757" i="5"/>
  <c r="G1757" i="5"/>
  <c r="E1757" i="5"/>
  <c r="X1757" i="5"/>
  <c r="G1758" i="5"/>
  <c r="F1758" i="5"/>
  <c r="R1758" i="5"/>
  <c r="J1758" i="5"/>
  <c r="E1758" i="5"/>
  <c r="X1758" i="5"/>
  <c r="H1758" i="5"/>
  <c r="I1758" i="5"/>
  <c r="I1759" i="5"/>
  <c r="E1759" i="5"/>
  <c r="X1759" i="5"/>
  <c r="J1759" i="5"/>
  <c r="H1759" i="5"/>
  <c r="G1759" i="5"/>
  <c r="F1759" i="5"/>
  <c r="R1759" i="5"/>
  <c r="J1760" i="5"/>
  <c r="I1760" i="5"/>
  <c r="F1760" i="5"/>
  <c r="R1760" i="5"/>
  <c r="H1760" i="5"/>
  <c r="G1760" i="5"/>
  <c r="E1760" i="5"/>
  <c r="X1760" i="5"/>
  <c r="R1761" i="5"/>
  <c r="G1761" i="5"/>
  <c r="I1761" i="5"/>
  <c r="F1761" i="5"/>
  <c r="H1761" i="5"/>
  <c r="J1761" i="5"/>
  <c r="E1761" i="5"/>
  <c r="X1761" i="5"/>
  <c r="H1762" i="5"/>
  <c r="E1762" i="5"/>
  <c r="X1762" i="5"/>
  <c r="J1762" i="5"/>
  <c r="R1762" i="5"/>
  <c r="F1762" i="5"/>
  <c r="G1762" i="5"/>
  <c r="I1762" i="5"/>
  <c r="E1763" i="5"/>
  <c r="X1763" i="5"/>
  <c r="J1763" i="5"/>
  <c r="F1763" i="5"/>
  <c r="R1763" i="5"/>
  <c r="I1763" i="5"/>
  <c r="G1763" i="5"/>
  <c r="H1763" i="5"/>
  <c r="I1764" i="5"/>
  <c r="J1764" i="5"/>
  <c r="H1764" i="5"/>
  <c r="G1764" i="5"/>
  <c r="R1764" i="5"/>
  <c r="F1764" i="5"/>
  <c r="E1764" i="5"/>
  <c r="X1764" i="5"/>
  <c r="H1765" i="5"/>
  <c r="J1765" i="5"/>
  <c r="R1765" i="5"/>
  <c r="E1765" i="5"/>
  <c r="X1765" i="5"/>
  <c r="F1765" i="5"/>
  <c r="G1765" i="5"/>
  <c r="I1765" i="5"/>
  <c r="I1766" i="5"/>
  <c r="E1766" i="5"/>
  <c r="X1766" i="5"/>
  <c r="G1766" i="5"/>
  <c r="J1766" i="5"/>
  <c r="H1766" i="5"/>
  <c r="F1766" i="5"/>
  <c r="R1766" i="5"/>
  <c r="G1767" i="5"/>
  <c r="I1767" i="5"/>
  <c r="R1767" i="5"/>
  <c r="H1767" i="5"/>
  <c r="F1767" i="5"/>
  <c r="J1767" i="5"/>
  <c r="E1767" i="5"/>
  <c r="X1767" i="5"/>
  <c r="J1768" i="5"/>
  <c r="R1768" i="5"/>
  <c r="F1768" i="5"/>
  <c r="I1768" i="5"/>
  <c r="G1768" i="5"/>
  <c r="H1768" i="5"/>
  <c r="E1768" i="5"/>
  <c r="X1768" i="5"/>
  <c r="E1769" i="5"/>
  <c r="X1769" i="5"/>
  <c r="F1769" i="5"/>
  <c r="R1769" i="5"/>
  <c r="H1769" i="5"/>
  <c r="J1769" i="5"/>
  <c r="G1769" i="5"/>
  <c r="I1769" i="5"/>
  <c r="I1770" i="5"/>
  <c r="E1770" i="5"/>
  <c r="X1770" i="5"/>
  <c r="F1770" i="5"/>
  <c r="H1770" i="5"/>
  <c r="G1770" i="5"/>
  <c r="J1770" i="5"/>
  <c r="R1770" i="5"/>
  <c r="F1771" i="5"/>
  <c r="J1771" i="5"/>
  <c r="G1771" i="5"/>
  <c r="H1771" i="5"/>
  <c r="I1771" i="5"/>
  <c r="R1771" i="5"/>
  <c r="E1771" i="5"/>
  <c r="X1771" i="5"/>
  <c r="R1772" i="5"/>
  <c r="J1772" i="5"/>
  <c r="I1772" i="5"/>
  <c r="F1772" i="5"/>
  <c r="G1772" i="5"/>
  <c r="E1772" i="5"/>
  <c r="X1772" i="5"/>
  <c r="H1772" i="5"/>
  <c r="J1773" i="5"/>
  <c r="E1773" i="5"/>
  <c r="X1773" i="5"/>
  <c r="H1773" i="5"/>
  <c r="G1773" i="5"/>
  <c r="F1773" i="5"/>
  <c r="R1773" i="5"/>
  <c r="I1773" i="5"/>
  <c r="F1774" i="5"/>
  <c r="R1774" i="5"/>
  <c r="H1774" i="5"/>
  <c r="J1774" i="5"/>
  <c r="G1774" i="5"/>
  <c r="I1774" i="5"/>
  <c r="E1774" i="5"/>
  <c r="X1774" i="5"/>
  <c r="F1775" i="5"/>
  <c r="H1775" i="5"/>
  <c r="R1775" i="5"/>
  <c r="J1775" i="5"/>
  <c r="I1775" i="5"/>
  <c r="G1775" i="5"/>
  <c r="E1775" i="5"/>
  <c r="X1775" i="5"/>
  <c r="H1776" i="5"/>
  <c r="E1776" i="5"/>
  <c r="X1776" i="5"/>
  <c r="G1776" i="5"/>
  <c r="I1776" i="5"/>
  <c r="J1776" i="5"/>
  <c r="R1776" i="5"/>
  <c r="F1776" i="5"/>
  <c r="F1777" i="5"/>
  <c r="E1777" i="5"/>
  <c r="X1777" i="5"/>
  <c r="J1777" i="5"/>
  <c r="I1777" i="5"/>
  <c r="H1777" i="5"/>
  <c r="R1777" i="5"/>
  <c r="G1777" i="5"/>
  <c r="J1778" i="5"/>
  <c r="F1778" i="5"/>
  <c r="H1778" i="5"/>
  <c r="G1778" i="5"/>
  <c r="R1778" i="5"/>
  <c r="I1778" i="5"/>
  <c r="E1778" i="5"/>
  <c r="X1778" i="5"/>
  <c r="R1779" i="5"/>
  <c r="H1779" i="5"/>
  <c r="F1779" i="5"/>
  <c r="G1779" i="5"/>
  <c r="I1779" i="5"/>
  <c r="J1779" i="5"/>
  <c r="E1779" i="5"/>
  <c r="X1779" i="5"/>
  <c r="I1780" i="5"/>
  <c r="E1780" i="5"/>
  <c r="X1780" i="5"/>
  <c r="J1780" i="5"/>
  <c r="R1780" i="5"/>
  <c r="F1780" i="5"/>
  <c r="H1780" i="5"/>
  <c r="G1780" i="5"/>
  <c r="F1781" i="5"/>
  <c r="E1781" i="5"/>
  <c r="X1781" i="5"/>
  <c r="R1781" i="5"/>
  <c r="H1781" i="5"/>
  <c r="J1781" i="5"/>
  <c r="I1781" i="5"/>
  <c r="G1781" i="5"/>
  <c r="G1782" i="5"/>
  <c r="R1782" i="5"/>
  <c r="F1782" i="5"/>
  <c r="I1782" i="5"/>
  <c r="H1782" i="5"/>
  <c r="J1782" i="5"/>
  <c r="E1782" i="5"/>
  <c r="X1782" i="5"/>
  <c r="R1783" i="5"/>
  <c r="J1783" i="5"/>
  <c r="H1783" i="5"/>
  <c r="F1783" i="5"/>
  <c r="I1783" i="5"/>
  <c r="G1783" i="5"/>
  <c r="E1783" i="5"/>
  <c r="X1783" i="5"/>
  <c r="F1784" i="5"/>
  <c r="E1784" i="5"/>
  <c r="X1784" i="5"/>
  <c r="R1784" i="5"/>
  <c r="I1784" i="5"/>
  <c r="J1784" i="5"/>
  <c r="G1784" i="5"/>
  <c r="H1784" i="5"/>
  <c r="J1785" i="5"/>
  <c r="E1785" i="5"/>
  <c r="X1785" i="5"/>
  <c r="F1785" i="5"/>
  <c r="H1785" i="5"/>
  <c r="I1785" i="5"/>
  <c r="R1785" i="5"/>
  <c r="G1785" i="5"/>
  <c r="I1786" i="5"/>
  <c r="R1786" i="5"/>
  <c r="H1786" i="5"/>
  <c r="J1786" i="5"/>
  <c r="G1786" i="5"/>
  <c r="F1786" i="5"/>
  <c r="E1786" i="5"/>
  <c r="X1786" i="5"/>
  <c r="F1787" i="5"/>
  <c r="H1787" i="5"/>
  <c r="G1787" i="5"/>
  <c r="J1787" i="5"/>
  <c r="R1787" i="5"/>
  <c r="I1787" i="5"/>
  <c r="E1787" i="5"/>
  <c r="X1787" i="5"/>
  <c r="I1788" i="5"/>
  <c r="R1788" i="5"/>
  <c r="G1788" i="5"/>
  <c r="H1788" i="5"/>
  <c r="J1788" i="5"/>
  <c r="F1788" i="5"/>
  <c r="E1788" i="5"/>
  <c r="X1788" i="5"/>
  <c r="H1789" i="5"/>
  <c r="G1789" i="5"/>
  <c r="I1789" i="5"/>
  <c r="J1789" i="5"/>
  <c r="E1789" i="5"/>
  <c r="X1789" i="5"/>
  <c r="R1789" i="5"/>
  <c r="F1789" i="5"/>
  <c r="G1790" i="5"/>
  <c r="E1790" i="5"/>
  <c r="X1790" i="5"/>
  <c r="F1790" i="5"/>
  <c r="J1790" i="5"/>
  <c r="H1790" i="5"/>
  <c r="I1790" i="5"/>
  <c r="R1790" i="5"/>
  <c r="R1791" i="5"/>
  <c r="I1791" i="5"/>
  <c r="G1791" i="5"/>
  <c r="F1791" i="5"/>
  <c r="H1791" i="5"/>
  <c r="J1791" i="5"/>
  <c r="E1791" i="5"/>
  <c r="X1791" i="5"/>
  <c r="E1792" i="5"/>
  <c r="X1792" i="5"/>
  <c r="F1792" i="5"/>
  <c r="R1792" i="5"/>
  <c r="H1792" i="5"/>
  <c r="G1792" i="5"/>
  <c r="J1792" i="5"/>
  <c r="I1792" i="5"/>
  <c r="J1793" i="5"/>
  <c r="G1793" i="5"/>
  <c r="R1793" i="5"/>
  <c r="F1793" i="5"/>
  <c r="H1793" i="5"/>
  <c r="I1793" i="5"/>
  <c r="E1793" i="5"/>
  <c r="X1793" i="5"/>
  <c r="G1794" i="5"/>
  <c r="J1794" i="5"/>
  <c r="I1794" i="5"/>
  <c r="R1794" i="5"/>
  <c r="H1794" i="5"/>
  <c r="E1794" i="5"/>
  <c r="X1794" i="5"/>
  <c r="F1794" i="5"/>
  <c r="R1795" i="5"/>
  <c r="I1795" i="5"/>
  <c r="G1795" i="5"/>
  <c r="F1795" i="5"/>
  <c r="J1795" i="5"/>
  <c r="H1795" i="5"/>
  <c r="E1795" i="5"/>
  <c r="X1795" i="5"/>
  <c r="R1796" i="5"/>
  <c r="I1796" i="5"/>
  <c r="F1796" i="5"/>
  <c r="J1796" i="5"/>
  <c r="G1796" i="5"/>
  <c r="H1796" i="5"/>
  <c r="E1796" i="5"/>
  <c r="X1796" i="5"/>
  <c r="R1797" i="5"/>
  <c r="J1797" i="5"/>
  <c r="H1797" i="5"/>
  <c r="F1797" i="5"/>
  <c r="I1797" i="5"/>
  <c r="G1797" i="5"/>
  <c r="E1797" i="5"/>
  <c r="X1797" i="5"/>
  <c r="R1798" i="5"/>
  <c r="H1798" i="5"/>
  <c r="F1798" i="5"/>
  <c r="I1798" i="5"/>
  <c r="G1798" i="5"/>
  <c r="J1798" i="5"/>
  <c r="E1798" i="5"/>
  <c r="X1798" i="5"/>
  <c r="J1799" i="5"/>
  <c r="G1799" i="5"/>
  <c r="R1799" i="5"/>
  <c r="I1799" i="5"/>
  <c r="H1799" i="5"/>
  <c r="F1799" i="5"/>
  <c r="E1799" i="5"/>
  <c r="X1799" i="5"/>
  <c r="F1800" i="5"/>
  <c r="H1800" i="5"/>
  <c r="R1800" i="5"/>
  <c r="G1800" i="5"/>
  <c r="J1800" i="5"/>
  <c r="E1800" i="5"/>
  <c r="X1800" i="5"/>
  <c r="I1800" i="5"/>
  <c r="G1801" i="5"/>
  <c r="J1801" i="5"/>
  <c r="H1801" i="5"/>
  <c r="R1801" i="5"/>
  <c r="F1801" i="5"/>
  <c r="E1801" i="5"/>
  <c r="X1801" i="5"/>
  <c r="I1801" i="5"/>
  <c r="J1802" i="5"/>
  <c r="R1802" i="5"/>
  <c r="F1802" i="5"/>
  <c r="H1802" i="5"/>
  <c r="G1802" i="5"/>
  <c r="E1802" i="5"/>
  <c r="X1802" i="5"/>
  <c r="I1802" i="5"/>
  <c r="F1803" i="5"/>
  <c r="I1803" i="5"/>
  <c r="H1803" i="5"/>
  <c r="R1803" i="5"/>
  <c r="J1803" i="5"/>
  <c r="G1803" i="5"/>
  <c r="E1803" i="5"/>
  <c r="X1803" i="5"/>
  <c r="I1804" i="5"/>
  <c r="J1804" i="5"/>
  <c r="H1804" i="5"/>
  <c r="F1804" i="5"/>
  <c r="R1804" i="5"/>
  <c r="E1804" i="5"/>
  <c r="X1804" i="5"/>
  <c r="G1804" i="5"/>
  <c r="J1805" i="5"/>
  <c r="R1805" i="5"/>
  <c r="H1805" i="5"/>
  <c r="F1805" i="5"/>
  <c r="G1805" i="5"/>
  <c r="E1805" i="5"/>
  <c r="X1805" i="5"/>
  <c r="I1805" i="5"/>
  <c r="G1807" i="5"/>
  <c r="H1807" i="5"/>
  <c r="I1807" i="5"/>
  <c r="F1807" i="5"/>
  <c r="J1807" i="5"/>
  <c r="E1807" i="5"/>
  <c r="X1807" i="5"/>
  <c r="R1807" i="5"/>
  <c r="G1808" i="5"/>
  <c r="F1808" i="5"/>
  <c r="R1808" i="5"/>
  <c r="I1808" i="5"/>
  <c r="J1808" i="5"/>
  <c r="E1808" i="5"/>
  <c r="X1808" i="5"/>
  <c r="H1808" i="5"/>
  <c r="I1809" i="5"/>
  <c r="R1809" i="5"/>
  <c r="G1809" i="5"/>
  <c r="F1809" i="5"/>
  <c r="H1809" i="5"/>
  <c r="J1809" i="5"/>
  <c r="E1809" i="5"/>
  <c r="X1809" i="5"/>
  <c r="F1810" i="5"/>
  <c r="H1810" i="5"/>
  <c r="J1810" i="5"/>
  <c r="G1810" i="5"/>
  <c r="R1810" i="5"/>
  <c r="I1810" i="5"/>
  <c r="E1810" i="5"/>
  <c r="X1810" i="5"/>
  <c r="G1811" i="5"/>
  <c r="F1811" i="5"/>
  <c r="H1811" i="5"/>
  <c r="J1811" i="5"/>
  <c r="I1811" i="5"/>
  <c r="R1811" i="5"/>
  <c r="E1811" i="5"/>
  <c r="X1811" i="5"/>
  <c r="G1812" i="5"/>
  <c r="H1812" i="5"/>
  <c r="J1812" i="5"/>
  <c r="R1812" i="5"/>
  <c r="F1812" i="5"/>
  <c r="E1812" i="5"/>
  <c r="X1812" i="5"/>
  <c r="I1812" i="5"/>
  <c r="R1813" i="5"/>
  <c r="H1813" i="5"/>
  <c r="I1813" i="5"/>
  <c r="J1813" i="5"/>
  <c r="F1813" i="5"/>
  <c r="G1813" i="5"/>
  <c r="E1813" i="5"/>
  <c r="X1813" i="5"/>
  <c r="J1814" i="5"/>
  <c r="I1814" i="5"/>
  <c r="F1814" i="5"/>
  <c r="H1814" i="5"/>
  <c r="G1814" i="5"/>
  <c r="E1814" i="5"/>
  <c r="X1814" i="5"/>
  <c r="R1814" i="5"/>
  <c r="J1815" i="5"/>
  <c r="R1815" i="5"/>
  <c r="G1815" i="5"/>
  <c r="F1815" i="5"/>
  <c r="I1815" i="5"/>
  <c r="E1815" i="5"/>
  <c r="X1815" i="5"/>
  <c r="H1815" i="5"/>
  <c r="J1816" i="5"/>
  <c r="R1816" i="5"/>
  <c r="F1816" i="5"/>
  <c r="H1816" i="5"/>
  <c r="I1816" i="5"/>
  <c r="E1816" i="5"/>
  <c r="X1816" i="5"/>
  <c r="G1816" i="5"/>
  <c r="R1817" i="5"/>
  <c r="I1817" i="5"/>
  <c r="F1817" i="5"/>
  <c r="J1817" i="5"/>
  <c r="G1817" i="5"/>
  <c r="E1817" i="5"/>
  <c r="X1817" i="5"/>
  <c r="H1817" i="5"/>
  <c r="I1818" i="5"/>
  <c r="J1818" i="5"/>
  <c r="G1818" i="5"/>
  <c r="R1818" i="5"/>
  <c r="F1818" i="5"/>
  <c r="H1818" i="5"/>
  <c r="E1818" i="5"/>
  <c r="X1818" i="5"/>
  <c r="F1819" i="5"/>
  <c r="J1819" i="5"/>
  <c r="I1819" i="5"/>
  <c r="H1819" i="5"/>
  <c r="R1819" i="5"/>
  <c r="E1819" i="5"/>
  <c r="X1819" i="5"/>
  <c r="G1819" i="5"/>
  <c r="H1820" i="5"/>
  <c r="J1820" i="5"/>
  <c r="F1820" i="5"/>
  <c r="I1820" i="5"/>
  <c r="G1820" i="5"/>
  <c r="R1820" i="5"/>
  <c r="E1820" i="5"/>
  <c r="X1820" i="5"/>
  <c r="F1821" i="5"/>
  <c r="I1821" i="5"/>
  <c r="G1821" i="5"/>
  <c r="J1821" i="5"/>
  <c r="R1821" i="5"/>
  <c r="H1821" i="5"/>
  <c r="E1821" i="5"/>
  <c r="X1821" i="5"/>
  <c r="G1822" i="5"/>
  <c r="J1822" i="5"/>
  <c r="H1822" i="5"/>
  <c r="F1822" i="5"/>
  <c r="I1822" i="5"/>
  <c r="E1822" i="5"/>
  <c r="X1822" i="5"/>
  <c r="R1822" i="5"/>
  <c r="G1823" i="5"/>
  <c r="J1823" i="5"/>
  <c r="H1823" i="5"/>
  <c r="I1823" i="5"/>
  <c r="R1823" i="5"/>
  <c r="F1823" i="5"/>
  <c r="E1823" i="5"/>
  <c r="X1823" i="5"/>
  <c r="G1824" i="5"/>
  <c r="R1824" i="5"/>
  <c r="I1824" i="5"/>
  <c r="J1824" i="5"/>
  <c r="H1824" i="5"/>
  <c r="E1824" i="5"/>
  <c r="X1824" i="5"/>
  <c r="F1824" i="5"/>
  <c r="R1825" i="5"/>
  <c r="J1825" i="5"/>
  <c r="H1825" i="5"/>
  <c r="F1825" i="5"/>
  <c r="I1825" i="5"/>
  <c r="G1825" i="5"/>
  <c r="E1825" i="5"/>
  <c r="X1825" i="5"/>
  <c r="F1826" i="5"/>
  <c r="J1826" i="5"/>
  <c r="G1826" i="5"/>
  <c r="R1826" i="5"/>
  <c r="H1826" i="5"/>
  <c r="I1826" i="5"/>
  <c r="E1826" i="5"/>
  <c r="X1826" i="5"/>
  <c r="F1827" i="5"/>
  <c r="H1827" i="5"/>
  <c r="G1827" i="5"/>
  <c r="I1827" i="5"/>
  <c r="R1827" i="5"/>
  <c r="E1827" i="5"/>
  <c r="X1827" i="5"/>
  <c r="J1827" i="5"/>
  <c r="H1828" i="5"/>
  <c r="G1828" i="5"/>
  <c r="R1828" i="5"/>
  <c r="J1828" i="5"/>
  <c r="I1828" i="5"/>
  <c r="E1828" i="5"/>
  <c r="X1828" i="5"/>
  <c r="F1828" i="5"/>
  <c r="J1829" i="5"/>
  <c r="R1829" i="5"/>
  <c r="F1829" i="5"/>
  <c r="I1829" i="5"/>
  <c r="G1829" i="5"/>
  <c r="E1829" i="5"/>
  <c r="X1829" i="5"/>
  <c r="H1829" i="5"/>
  <c r="H1830" i="5"/>
  <c r="J1830" i="5"/>
  <c r="F1830" i="5"/>
  <c r="R1830" i="5"/>
  <c r="I1830" i="5"/>
  <c r="E1830" i="5"/>
  <c r="X1830" i="5"/>
  <c r="G1830" i="5"/>
  <c r="I1831" i="5"/>
  <c r="F1831" i="5"/>
  <c r="R1831" i="5"/>
  <c r="J1831" i="5"/>
  <c r="G1831" i="5"/>
  <c r="E1831" i="5"/>
  <c r="X1831" i="5"/>
  <c r="H1831" i="5"/>
  <c r="I1832" i="5"/>
  <c r="G1832" i="5"/>
  <c r="J1832" i="5"/>
  <c r="H1832" i="5"/>
  <c r="R1832" i="5"/>
  <c r="E1832" i="5"/>
  <c r="X1832" i="5"/>
  <c r="F1832" i="5"/>
  <c r="F1833" i="5"/>
  <c r="H1833" i="5"/>
  <c r="R1833" i="5"/>
  <c r="G1833" i="5"/>
  <c r="I1833" i="5"/>
  <c r="J1833" i="5"/>
  <c r="E1833" i="5"/>
  <c r="X1833" i="5"/>
  <c r="J1834" i="5"/>
  <c r="R1834" i="5"/>
  <c r="I1834" i="5"/>
  <c r="G1834" i="5"/>
  <c r="F1834" i="5"/>
  <c r="H1834" i="5"/>
  <c r="E1834" i="5"/>
  <c r="X1834" i="5"/>
  <c r="R1835" i="5"/>
  <c r="I1835" i="5"/>
  <c r="F1835" i="5"/>
  <c r="J1835" i="5"/>
  <c r="H1835" i="5"/>
  <c r="E1835" i="5"/>
  <c r="X1835" i="5"/>
  <c r="G1835" i="5"/>
  <c r="I1836" i="5"/>
  <c r="R1836" i="5"/>
  <c r="J1836" i="5"/>
  <c r="H1836" i="5"/>
  <c r="G1836" i="5"/>
  <c r="E1836" i="5"/>
  <c r="X1836" i="5"/>
  <c r="F1836" i="5"/>
  <c r="F1837" i="5"/>
  <c r="I1837" i="5"/>
  <c r="R1837" i="5"/>
  <c r="J1837" i="5"/>
  <c r="G1837" i="5"/>
  <c r="H1837" i="5"/>
  <c r="E1837" i="5"/>
  <c r="X1837" i="5"/>
  <c r="G1838" i="5"/>
  <c r="J1838" i="5"/>
  <c r="R1838" i="5"/>
  <c r="H1838" i="5"/>
  <c r="F1838" i="5"/>
  <c r="I1838" i="5"/>
  <c r="E1838" i="5"/>
  <c r="X1838" i="5"/>
  <c r="G1839" i="5"/>
  <c r="I1839" i="5"/>
  <c r="H1839" i="5"/>
  <c r="J1839" i="5"/>
  <c r="R1839" i="5"/>
  <c r="E1839" i="5"/>
  <c r="X1839" i="5"/>
  <c r="F1839" i="5"/>
  <c r="I1840" i="5"/>
  <c r="J1840" i="5"/>
  <c r="G1840" i="5"/>
  <c r="H1840" i="5"/>
  <c r="R1840" i="5"/>
  <c r="E1840" i="5"/>
  <c r="X1840" i="5"/>
  <c r="F1840" i="5"/>
  <c r="H1841" i="5"/>
  <c r="F1841" i="5"/>
  <c r="I1841" i="5"/>
  <c r="J1841" i="5"/>
  <c r="R1841" i="5"/>
  <c r="G1841" i="5"/>
  <c r="E1841" i="5"/>
  <c r="X1841" i="5"/>
  <c r="G1842" i="5"/>
  <c r="I1842" i="5"/>
  <c r="F1842" i="5"/>
  <c r="H1842" i="5"/>
  <c r="J1842" i="5"/>
  <c r="E1842" i="5"/>
  <c r="X1842" i="5"/>
  <c r="R1842" i="5"/>
  <c r="G1843" i="5"/>
  <c r="I1843" i="5"/>
  <c r="J1843" i="5"/>
  <c r="R1843" i="5"/>
  <c r="F1843" i="5"/>
  <c r="E1843" i="5"/>
  <c r="X1843" i="5"/>
  <c r="H1843" i="5"/>
  <c r="G1844" i="5"/>
  <c r="I1844" i="5"/>
  <c r="F1844" i="5"/>
  <c r="H1844" i="5"/>
  <c r="J1844" i="5"/>
  <c r="E1844" i="5"/>
  <c r="X1844" i="5"/>
  <c r="R1844" i="5"/>
  <c r="I1845" i="5"/>
  <c r="H1845" i="5"/>
  <c r="R1845" i="5"/>
  <c r="F1845" i="5"/>
  <c r="J1845" i="5"/>
  <c r="E1845" i="5"/>
  <c r="X1845" i="5"/>
  <c r="G1845" i="5"/>
  <c r="R1846" i="5"/>
  <c r="H1846" i="5"/>
  <c r="F1846" i="5"/>
  <c r="J1846" i="5"/>
  <c r="G1846" i="5"/>
  <c r="E1846" i="5"/>
  <c r="X1846" i="5"/>
  <c r="I1846" i="5"/>
  <c r="J1847" i="5"/>
  <c r="F1847" i="5"/>
  <c r="H1847" i="5"/>
  <c r="G1847" i="5"/>
  <c r="I1847" i="5"/>
  <c r="E1847" i="5"/>
  <c r="X1847" i="5"/>
  <c r="R1847" i="5"/>
  <c r="I1848" i="5"/>
  <c r="H1848" i="5"/>
  <c r="G1848" i="5"/>
  <c r="R1848" i="5"/>
  <c r="F1848" i="5"/>
  <c r="J1848" i="5"/>
  <c r="E1848" i="5"/>
  <c r="X1848" i="5"/>
  <c r="R1849" i="5"/>
  <c r="G1849" i="5"/>
  <c r="H1849" i="5"/>
  <c r="F1849" i="5"/>
  <c r="I1849" i="5"/>
  <c r="J1849" i="5"/>
  <c r="E1849" i="5"/>
  <c r="X1849" i="5"/>
  <c r="R1850" i="5"/>
  <c r="H1850" i="5"/>
  <c r="G1850" i="5"/>
  <c r="J1850" i="5"/>
  <c r="I1850" i="5"/>
  <c r="E1850" i="5"/>
  <c r="X1850" i="5"/>
  <c r="F1850" i="5"/>
  <c r="J1851" i="5"/>
  <c r="I1851" i="5"/>
  <c r="H1851" i="5"/>
  <c r="G1851" i="5"/>
  <c r="F1851" i="5"/>
  <c r="E1851" i="5"/>
  <c r="X1851" i="5"/>
  <c r="R1851" i="5"/>
  <c r="H1852" i="5"/>
  <c r="J1852" i="5"/>
  <c r="F1852" i="5"/>
  <c r="G1852" i="5"/>
  <c r="R1852" i="5"/>
  <c r="E1852" i="5"/>
  <c r="X1852" i="5"/>
  <c r="I1852" i="5"/>
  <c r="I1853" i="5"/>
  <c r="J1853" i="5"/>
  <c r="H1853" i="5"/>
  <c r="F1853" i="5"/>
  <c r="G1853" i="5"/>
  <c r="E1853" i="5"/>
  <c r="X1853" i="5"/>
  <c r="R1853" i="5"/>
  <c r="I1854" i="5"/>
  <c r="H1854" i="5"/>
  <c r="R1854" i="5"/>
  <c r="G1854" i="5"/>
  <c r="J1854" i="5"/>
  <c r="E1854" i="5"/>
  <c r="X1854" i="5"/>
  <c r="F1854" i="5"/>
  <c r="J1855" i="5"/>
  <c r="H1855" i="5"/>
  <c r="I1855" i="5"/>
  <c r="R1855" i="5"/>
  <c r="G1855" i="5"/>
  <c r="E1855" i="5"/>
  <c r="X1855" i="5"/>
  <c r="F1855" i="5"/>
  <c r="J1856" i="5"/>
  <c r="H1856" i="5"/>
  <c r="F1856" i="5"/>
  <c r="R1856" i="5"/>
  <c r="G1856" i="5"/>
  <c r="I1856" i="5"/>
  <c r="E1856" i="5"/>
  <c r="X1856" i="5"/>
  <c r="R1857" i="5"/>
  <c r="G1857" i="5"/>
  <c r="J1857" i="5"/>
  <c r="F1857" i="5"/>
  <c r="I1857" i="5"/>
  <c r="E1857" i="5"/>
  <c r="X1857" i="5"/>
  <c r="H1857" i="5"/>
  <c r="R1858" i="5"/>
  <c r="F1858" i="5"/>
  <c r="J1858" i="5"/>
  <c r="H1858" i="5"/>
  <c r="I1858" i="5"/>
  <c r="E1858" i="5"/>
  <c r="X1858" i="5"/>
  <c r="G1858" i="5"/>
  <c r="J1859" i="5"/>
  <c r="R1859" i="5"/>
  <c r="G1859" i="5"/>
  <c r="I1859" i="5"/>
  <c r="F1859" i="5"/>
  <c r="E1859" i="5"/>
  <c r="X1859" i="5"/>
  <c r="H1859" i="5"/>
  <c r="J1860" i="5"/>
  <c r="H1860" i="5"/>
  <c r="F1860" i="5"/>
  <c r="R1860" i="5"/>
  <c r="G1860" i="5"/>
  <c r="E1860" i="5"/>
  <c r="X1860" i="5"/>
  <c r="I1860" i="5"/>
  <c r="H1861" i="5"/>
  <c r="J1861" i="5"/>
  <c r="G1861" i="5"/>
  <c r="I1861" i="5"/>
  <c r="R1861" i="5"/>
  <c r="E1861" i="5"/>
  <c r="X1861" i="5"/>
  <c r="F1861" i="5"/>
  <c r="J1862" i="5"/>
  <c r="G1862" i="5"/>
  <c r="I1862" i="5"/>
  <c r="H1862" i="5"/>
  <c r="R1862" i="5"/>
  <c r="E1862" i="5"/>
  <c r="X1862" i="5"/>
  <c r="F1862" i="5"/>
  <c r="H1863" i="5"/>
  <c r="R1863" i="5"/>
  <c r="G1863" i="5"/>
  <c r="I1863" i="5"/>
  <c r="J1863" i="5"/>
  <c r="F1863" i="5"/>
  <c r="E1863" i="5"/>
  <c r="X1863" i="5"/>
  <c r="R1864" i="5"/>
  <c r="I1864" i="5"/>
  <c r="G1864" i="5"/>
  <c r="J1864" i="5"/>
  <c r="F1864" i="5"/>
  <c r="H1864" i="5"/>
  <c r="E1864" i="5"/>
  <c r="X1864" i="5"/>
  <c r="F1865" i="5"/>
  <c r="I1865" i="5"/>
  <c r="G1865" i="5"/>
  <c r="H1865" i="5"/>
  <c r="R1865" i="5"/>
  <c r="E1865" i="5"/>
  <c r="X1865" i="5"/>
  <c r="J1865" i="5"/>
  <c r="R1866" i="5"/>
  <c r="H1866" i="5"/>
  <c r="G1866" i="5"/>
  <c r="F1866" i="5"/>
  <c r="J1866" i="5"/>
  <c r="E1866" i="5"/>
  <c r="X1866" i="5"/>
  <c r="I1866" i="5"/>
  <c r="G1867" i="5"/>
  <c r="H1867" i="5"/>
  <c r="F1867" i="5"/>
  <c r="J1867" i="5"/>
  <c r="R1867" i="5"/>
  <c r="I1867" i="5"/>
  <c r="E1867" i="5"/>
  <c r="X1867" i="5"/>
  <c r="F1868" i="5"/>
  <c r="J1868" i="5"/>
  <c r="I1868" i="5"/>
  <c r="H1868" i="5"/>
  <c r="R1868" i="5"/>
  <c r="E1868" i="5"/>
  <c r="X1868" i="5"/>
  <c r="G1868" i="5"/>
  <c r="H1869" i="5"/>
  <c r="I1869" i="5"/>
  <c r="R1869" i="5"/>
  <c r="J1869" i="5"/>
  <c r="F1869" i="5"/>
  <c r="E1869" i="5"/>
  <c r="X1869" i="5"/>
  <c r="G1869" i="5"/>
  <c r="G1871" i="5"/>
  <c r="I1871" i="5"/>
  <c r="H1871" i="5"/>
  <c r="R1871" i="5"/>
  <c r="J1871" i="5"/>
  <c r="E1871" i="5"/>
  <c r="X1871" i="5"/>
  <c r="F1871" i="5"/>
  <c r="R1872" i="5"/>
  <c r="G1872" i="5"/>
  <c r="J1872" i="5"/>
  <c r="I1872" i="5"/>
  <c r="H1872" i="5"/>
  <c r="F1872" i="5"/>
  <c r="E1872" i="5"/>
  <c r="X1872" i="5"/>
  <c r="J1873" i="5"/>
  <c r="R1873" i="5"/>
  <c r="F1873" i="5"/>
  <c r="H1873" i="5"/>
  <c r="I1873" i="5"/>
  <c r="E1873" i="5"/>
  <c r="X1873" i="5"/>
  <c r="G1873" i="5"/>
  <c r="F1874" i="5"/>
  <c r="H1874" i="5"/>
  <c r="J1874" i="5"/>
  <c r="R1874" i="5"/>
  <c r="G1874" i="5"/>
  <c r="E1874" i="5"/>
  <c r="X1874" i="5"/>
  <c r="I1874" i="5"/>
  <c r="G1875" i="5"/>
  <c r="H1875" i="5"/>
  <c r="F1875" i="5"/>
  <c r="R1875" i="5"/>
  <c r="I1875" i="5"/>
  <c r="E1875" i="5"/>
  <c r="X1875" i="5"/>
  <c r="J1875" i="5"/>
  <c r="F1876" i="5"/>
  <c r="J1876" i="5"/>
  <c r="H1876" i="5"/>
  <c r="G1876" i="5"/>
  <c r="I1876" i="5"/>
  <c r="E1876" i="5"/>
  <c r="X1876" i="5"/>
  <c r="R1876" i="5"/>
  <c r="J50" i="5"/>
  <c r="I50" i="5"/>
  <c r="R50" i="5"/>
  <c r="H50" i="5"/>
  <c r="F50" i="5"/>
  <c r="E50" i="5"/>
  <c r="J58" i="5"/>
  <c r="I58" i="5"/>
  <c r="H58" i="5"/>
  <c r="R58" i="5"/>
  <c r="F58" i="5"/>
  <c r="E58" i="5"/>
  <c r="X58" i="5"/>
  <c r="I66" i="5"/>
  <c r="H66" i="5"/>
  <c r="R66" i="5"/>
  <c r="F66" i="5"/>
  <c r="J66" i="5"/>
  <c r="E66" i="5"/>
  <c r="X66" i="5"/>
  <c r="F74" i="5"/>
  <c r="I74" i="5"/>
  <c r="H74" i="5"/>
  <c r="R74" i="5"/>
  <c r="J74" i="5"/>
  <c r="E74" i="5"/>
  <c r="X74" i="5"/>
  <c r="J137" i="5"/>
  <c r="I137" i="5"/>
  <c r="H137" i="5"/>
  <c r="F137" i="5"/>
  <c r="R137" i="5"/>
  <c r="E137" i="5"/>
  <c r="X137" i="5"/>
  <c r="J153" i="5"/>
  <c r="I153" i="5"/>
  <c r="F153" i="5"/>
  <c r="R153" i="5"/>
  <c r="H153" i="5"/>
  <c r="E153" i="5"/>
  <c r="X153" i="5"/>
  <c r="J169" i="5"/>
  <c r="I169" i="5"/>
  <c r="H169" i="5"/>
  <c r="R169" i="5"/>
  <c r="F169" i="5"/>
  <c r="E169" i="5"/>
  <c r="X169" i="5"/>
  <c r="J177" i="5"/>
  <c r="H177" i="5"/>
  <c r="R177" i="5"/>
  <c r="I177" i="5"/>
  <c r="F177" i="5"/>
  <c r="E177" i="5"/>
  <c r="X177" i="5"/>
  <c r="R201" i="5"/>
  <c r="F201" i="5"/>
  <c r="H201" i="5"/>
  <c r="I201" i="5"/>
  <c r="J201" i="5"/>
  <c r="E201" i="5"/>
  <c r="X201" i="5"/>
  <c r="J214" i="5"/>
  <c r="F214" i="5"/>
  <c r="I214" i="5"/>
  <c r="H214" i="5"/>
  <c r="R214" i="5"/>
  <c r="E214" i="5"/>
  <c r="X214" i="5"/>
  <c r="J222" i="5"/>
  <c r="I222" i="5"/>
  <c r="R222" i="5"/>
  <c r="H222" i="5"/>
  <c r="F222" i="5"/>
  <c r="E222" i="5"/>
  <c r="X222" i="5"/>
  <c r="J233" i="5"/>
  <c r="F233" i="5"/>
  <c r="H233" i="5"/>
  <c r="I233" i="5"/>
  <c r="R233" i="5"/>
  <c r="E233" i="5"/>
  <c r="X233" i="5"/>
  <c r="J254" i="5"/>
  <c r="F254" i="5"/>
  <c r="I254" i="5"/>
  <c r="H254" i="5"/>
  <c r="R254" i="5"/>
  <c r="E254" i="5"/>
  <c r="X254" i="5"/>
  <c r="I265" i="5"/>
  <c r="H265" i="5"/>
  <c r="R265" i="5"/>
  <c r="F265" i="5"/>
  <c r="J265" i="5"/>
  <c r="E265" i="5"/>
  <c r="X265" i="5"/>
  <c r="J273" i="5"/>
  <c r="I273" i="5"/>
  <c r="H273" i="5"/>
  <c r="R273" i="5"/>
  <c r="F273" i="5"/>
  <c r="E273" i="5"/>
  <c r="X273" i="5"/>
  <c r="J286" i="5"/>
  <c r="H286" i="5"/>
  <c r="F286" i="5"/>
  <c r="I286" i="5"/>
  <c r="R286" i="5"/>
  <c r="E286" i="5"/>
  <c r="X286" i="5"/>
  <c r="J297" i="5"/>
  <c r="R297" i="5"/>
  <c r="F297" i="5"/>
  <c r="I297" i="5"/>
  <c r="H297" i="5"/>
  <c r="E297" i="5"/>
  <c r="X297" i="5"/>
  <c r="I318" i="5"/>
  <c r="F318" i="5"/>
  <c r="R318" i="5"/>
  <c r="H318" i="5"/>
  <c r="J318" i="5"/>
  <c r="E318" i="5"/>
  <c r="X318" i="5"/>
  <c r="F326" i="5"/>
  <c r="R326" i="5"/>
  <c r="H326" i="5"/>
  <c r="I326" i="5"/>
  <c r="J326" i="5"/>
  <c r="E326" i="5"/>
  <c r="X326" i="5"/>
  <c r="J329" i="5"/>
  <c r="R329" i="5"/>
  <c r="I329" i="5"/>
  <c r="F329" i="5"/>
  <c r="H329" i="5"/>
  <c r="E329" i="5"/>
  <c r="X329" i="5"/>
  <c r="H337" i="5"/>
  <c r="R337" i="5"/>
  <c r="I337" i="5"/>
  <c r="F337" i="5"/>
  <c r="J337" i="5"/>
  <c r="E337" i="5"/>
  <c r="X337" i="5"/>
  <c r="J345" i="5"/>
  <c r="I345" i="5"/>
  <c r="R345" i="5"/>
  <c r="F345" i="5"/>
  <c r="H345" i="5"/>
  <c r="E345" i="5"/>
  <c r="X345" i="5"/>
  <c r="I353" i="5"/>
  <c r="H353" i="5"/>
  <c r="F353" i="5"/>
  <c r="R353" i="5"/>
  <c r="J353" i="5"/>
  <c r="E353" i="5"/>
  <c r="X353" i="5"/>
  <c r="H366" i="5"/>
  <c r="F366" i="5"/>
  <c r="I366" i="5"/>
  <c r="R366" i="5"/>
  <c r="J366" i="5"/>
  <c r="E366" i="5"/>
  <c r="X366" i="5"/>
  <c r="I393" i="5"/>
  <c r="H393" i="5"/>
  <c r="F393" i="5"/>
  <c r="R393" i="5"/>
  <c r="J393" i="5"/>
  <c r="E393" i="5"/>
  <c r="X393" i="5"/>
  <c r="J398" i="5"/>
  <c r="I398" i="5"/>
  <c r="F398" i="5"/>
  <c r="R398" i="5"/>
  <c r="H398" i="5"/>
  <c r="E398" i="5"/>
  <c r="X398" i="5"/>
  <c r="I401" i="5"/>
  <c r="R401" i="5"/>
  <c r="H401" i="5"/>
  <c r="F401" i="5"/>
  <c r="J401" i="5"/>
  <c r="E401" i="5"/>
  <c r="X401" i="5"/>
  <c r="J425" i="5"/>
  <c r="I425" i="5"/>
  <c r="R425" i="5"/>
  <c r="H425" i="5"/>
  <c r="F425" i="5"/>
  <c r="E425" i="5"/>
  <c r="X425" i="5"/>
  <c r="I438" i="5"/>
  <c r="R438" i="5"/>
  <c r="J438" i="5"/>
  <c r="F438" i="5"/>
  <c r="H438" i="5"/>
  <c r="E438" i="5"/>
  <c r="X438" i="5"/>
  <c r="R449" i="5"/>
  <c r="H449" i="5"/>
  <c r="F449" i="5"/>
  <c r="J449" i="5"/>
  <c r="I449" i="5"/>
  <c r="E449" i="5"/>
  <c r="X449" i="5"/>
  <c r="I465" i="5"/>
  <c r="H465" i="5"/>
  <c r="J465" i="5"/>
  <c r="R465" i="5"/>
  <c r="F465" i="5"/>
  <c r="E465" i="5"/>
  <c r="X465" i="5"/>
  <c r="H470" i="5"/>
  <c r="J470" i="5"/>
  <c r="R470" i="5"/>
  <c r="I470" i="5"/>
  <c r="F470" i="5"/>
  <c r="E470" i="5"/>
  <c r="X470" i="5"/>
  <c r="F481" i="5"/>
  <c r="H481" i="5"/>
  <c r="I481" i="5"/>
  <c r="R481" i="5"/>
  <c r="J481" i="5"/>
  <c r="E481" i="5"/>
  <c r="X481" i="5"/>
  <c r="H486" i="5"/>
  <c r="R486" i="5"/>
  <c r="I486" i="5"/>
  <c r="J486" i="5"/>
  <c r="F486" i="5"/>
  <c r="E486" i="5"/>
  <c r="X486" i="5"/>
  <c r="H489" i="5"/>
  <c r="R489" i="5"/>
  <c r="J489" i="5"/>
  <c r="F489" i="5"/>
  <c r="I489" i="5"/>
  <c r="E489" i="5"/>
  <c r="X489" i="5"/>
  <c r="J502" i="5"/>
  <c r="R502" i="5"/>
  <c r="F502" i="5"/>
  <c r="H502" i="5"/>
  <c r="I502" i="5"/>
  <c r="E502" i="5"/>
  <c r="X502" i="5"/>
  <c r="R505" i="5"/>
  <c r="I505" i="5"/>
  <c r="F505" i="5"/>
  <c r="H505" i="5"/>
  <c r="J505" i="5"/>
  <c r="E505" i="5"/>
  <c r="X505" i="5"/>
  <c r="J521" i="5"/>
  <c r="F521" i="5"/>
  <c r="H521" i="5"/>
  <c r="R521" i="5"/>
  <c r="I521" i="5"/>
  <c r="E521" i="5"/>
  <c r="X521" i="5"/>
  <c r="R529" i="5"/>
  <c r="J529" i="5"/>
  <c r="F529" i="5"/>
  <c r="I529" i="5"/>
  <c r="H529" i="5"/>
  <c r="E529" i="5"/>
  <c r="X529" i="5"/>
  <c r="I558" i="5"/>
  <c r="H558" i="5"/>
  <c r="F558" i="5"/>
  <c r="R558" i="5"/>
  <c r="J558" i="5"/>
  <c r="E558" i="5"/>
  <c r="X558" i="5"/>
  <c r="H561" i="5"/>
  <c r="F561" i="5"/>
  <c r="J561" i="5"/>
  <c r="I561" i="5"/>
  <c r="R561" i="5"/>
  <c r="E561" i="5"/>
  <c r="X561" i="5"/>
  <c r="F585" i="5"/>
  <c r="R585" i="5"/>
  <c r="J585" i="5"/>
  <c r="H585" i="5"/>
  <c r="I585" i="5"/>
  <c r="E585" i="5"/>
  <c r="X585" i="5"/>
  <c r="J593" i="5"/>
  <c r="I593" i="5"/>
  <c r="R593" i="5"/>
  <c r="H593" i="5"/>
  <c r="F593" i="5"/>
  <c r="E593" i="5"/>
  <c r="X593" i="5"/>
  <c r="F633" i="5"/>
  <c r="H633" i="5"/>
  <c r="J633" i="5"/>
  <c r="R633" i="5"/>
  <c r="I633" i="5"/>
  <c r="E633" i="5"/>
  <c r="X633" i="5"/>
  <c r="I670" i="5"/>
  <c r="H670" i="5"/>
  <c r="J670" i="5"/>
  <c r="R670" i="5"/>
  <c r="F670" i="5"/>
  <c r="E670" i="5"/>
  <c r="X670" i="5"/>
  <c r="H673" i="5"/>
  <c r="I673" i="5"/>
  <c r="F673" i="5"/>
  <c r="J673" i="5"/>
  <c r="R673" i="5"/>
  <c r="E673" i="5"/>
  <c r="X673" i="5"/>
  <c r="R713" i="5"/>
  <c r="I713" i="5"/>
  <c r="H713" i="5"/>
  <c r="J713" i="5"/>
  <c r="F713" i="5"/>
  <c r="E713" i="5"/>
  <c r="X713" i="5"/>
  <c r="I721" i="5"/>
  <c r="J721" i="5"/>
  <c r="R721" i="5"/>
  <c r="F721" i="5"/>
  <c r="H721" i="5"/>
  <c r="E721" i="5"/>
  <c r="X721" i="5"/>
  <c r="F734" i="5"/>
  <c r="J734" i="5"/>
  <c r="I734" i="5"/>
  <c r="R734" i="5"/>
  <c r="H734" i="5"/>
  <c r="E734" i="5"/>
  <c r="X734" i="5"/>
  <c r="F745" i="5"/>
  <c r="R745" i="5"/>
  <c r="H745" i="5"/>
  <c r="I745" i="5"/>
  <c r="J745" i="5"/>
  <c r="E745" i="5"/>
  <c r="X745" i="5"/>
  <c r="F753" i="5"/>
  <c r="I753" i="5"/>
  <c r="J753" i="5"/>
  <c r="R753" i="5"/>
  <c r="H753" i="5"/>
  <c r="E753" i="5"/>
  <c r="X753" i="5"/>
  <c r="F758" i="5"/>
  <c r="R758" i="5"/>
  <c r="J758" i="5"/>
  <c r="H758" i="5"/>
  <c r="I758" i="5"/>
  <c r="E758" i="5"/>
  <c r="X758" i="5"/>
  <c r="R761" i="5"/>
  <c r="J761" i="5"/>
  <c r="I761" i="5"/>
  <c r="H761" i="5"/>
  <c r="F761" i="5"/>
  <c r="E761" i="5"/>
  <c r="X761" i="5"/>
  <c r="H809" i="5"/>
  <c r="F809" i="5"/>
  <c r="I809" i="5"/>
  <c r="R809" i="5"/>
  <c r="J809" i="5"/>
  <c r="E809" i="5"/>
  <c r="X809" i="5"/>
  <c r="I814" i="5"/>
  <c r="R814" i="5"/>
  <c r="F814" i="5"/>
  <c r="H814" i="5"/>
  <c r="J814" i="5"/>
  <c r="E814" i="5"/>
  <c r="X814" i="5"/>
  <c r="J841" i="5"/>
  <c r="H841" i="5"/>
  <c r="R841" i="5"/>
  <c r="I841" i="5"/>
  <c r="F841" i="5"/>
  <c r="E841" i="5"/>
  <c r="X841" i="5"/>
  <c r="J849" i="5"/>
  <c r="I849" i="5"/>
  <c r="H849" i="5"/>
  <c r="F849" i="5"/>
  <c r="R849" i="5"/>
  <c r="E849" i="5"/>
  <c r="X849" i="5"/>
  <c r="F857" i="5"/>
  <c r="R857" i="5"/>
  <c r="I857" i="5"/>
  <c r="J857" i="5"/>
  <c r="H857" i="5"/>
  <c r="E857" i="5"/>
  <c r="X857" i="5"/>
  <c r="R865" i="5"/>
  <c r="F865" i="5"/>
  <c r="H865" i="5"/>
  <c r="J865" i="5"/>
  <c r="I865" i="5"/>
  <c r="E865" i="5"/>
  <c r="X865" i="5"/>
  <c r="J894" i="5"/>
  <c r="H894" i="5"/>
  <c r="R894" i="5"/>
  <c r="F894" i="5"/>
  <c r="I894" i="5"/>
  <c r="E894" i="5"/>
  <c r="X894" i="5"/>
  <c r="F902" i="5"/>
  <c r="H902" i="5"/>
  <c r="R902" i="5"/>
  <c r="I902" i="5"/>
  <c r="J902" i="5"/>
  <c r="E902" i="5"/>
  <c r="X902" i="5"/>
  <c r="I918" i="5"/>
  <c r="R918" i="5"/>
  <c r="J918" i="5"/>
  <c r="F918" i="5"/>
  <c r="H918" i="5"/>
  <c r="E918" i="5"/>
  <c r="X918" i="5"/>
  <c r="H926" i="5"/>
  <c r="R926" i="5"/>
  <c r="I926" i="5"/>
  <c r="J926" i="5"/>
  <c r="F926" i="5"/>
  <c r="E926" i="5"/>
  <c r="X926" i="5"/>
  <c r="F969" i="5"/>
  <c r="J969" i="5"/>
  <c r="I969" i="5"/>
  <c r="H969" i="5"/>
  <c r="R969" i="5"/>
  <c r="E969" i="5"/>
  <c r="X969" i="5"/>
  <c r="H1001" i="5"/>
  <c r="J1001" i="5"/>
  <c r="F1001" i="5"/>
  <c r="R1001" i="5"/>
  <c r="I1001" i="5"/>
  <c r="E1001" i="5"/>
  <c r="X1001" i="5"/>
  <c r="J1025" i="5"/>
  <c r="F1025" i="5"/>
  <c r="H1025" i="5"/>
  <c r="R1025" i="5"/>
  <c r="I1025" i="5"/>
  <c r="E1025" i="5"/>
  <c r="X1025" i="5"/>
  <c r="F1030" i="5"/>
  <c r="R1030" i="5"/>
  <c r="J1030" i="5"/>
  <c r="I1030" i="5"/>
  <c r="H1030" i="5"/>
  <c r="E1030" i="5"/>
  <c r="X1030" i="5"/>
  <c r="I1049" i="5"/>
  <c r="F1049" i="5"/>
  <c r="H1049" i="5"/>
  <c r="J1049" i="5"/>
  <c r="R1049" i="5"/>
  <c r="E1049" i="5"/>
  <c r="X1049" i="5"/>
  <c r="R1065" i="5"/>
  <c r="F1065" i="5"/>
  <c r="H1065" i="5"/>
  <c r="I1065" i="5"/>
  <c r="J1065" i="5"/>
  <c r="E1065" i="5"/>
  <c r="X1065" i="5"/>
  <c r="R1070" i="5"/>
  <c r="J1070" i="5"/>
  <c r="H1070" i="5"/>
  <c r="I1070" i="5"/>
  <c r="F1070" i="5"/>
  <c r="E1070" i="5"/>
  <c r="X1070" i="5"/>
  <c r="H1073" i="5"/>
  <c r="R1073" i="5"/>
  <c r="I1073" i="5"/>
  <c r="F1073" i="5"/>
  <c r="J1073" i="5"/>
  <c r="E1073" i="5"/>
  <c r="X1073" i="5"/>
  <c r="H1078" i="5"/>
  <c r="R1078" i="5"/>
  <c r="F1078" i="5"/>
  <c r="I1078" i="5"/>
  <c r="J1078" i="5"/>
  <c r="E1078" i="5"/>
  <c r="X1078" i="5"/>
  <c r="H1081" i="5"/>
  <c r="R1081" i="5"/>
  <c r="I1081" i="5"/>
  <c r="J1081" i="5"/>
  <c r="F1081" i="5"/>
  <c r="E1081" i="5"/>
  <c r="X1081" i="5"/>
  <c r="J1102" i="5"/>
  <c r="I1102" i="5"/>
  <c r="H1102" i="5"/>
  <c r="R1102" i="5"/>
  <c r="F1102" i="5"/>
  <c r="E1102" i="5"/>
  <c r="X1102" i="5"/>
  <c r="I1118" i="5"/>
  <c r="F1118" i="5"/>
  <c r="J1118" i="5"/>
  <c r="R1118" i="5"/>
  <c r="H1118" i="5"/>
  <c r="E1118" i="5"/>
  <c r="X1118" i="5"/>
  <c r="F1121" i="5"/>
  <c r="R1121" i="5"/>
  <c r="J1121" i="5"/>
  <c r="H1121" i="5"/>
  <c r="I1121" i="5"/>
  <c r="E1121" i="5"/>
  <c r="X1121" i="5"/>
  <c r="F1169" i="5"/>
  <c r="H1169" i="5"/>
  <c r="R1169" i="5"/>
  <c r="J1169" i="5"/>
  <c r="I1169" i="5"/>
  <c r="E1169" i="5"/>
  <c r="X1169" i="5"/>
  <c r="R1177" i="5"/>
  <c r="F1177" i="5"/>
  <c r="H1177" i="5"/>
  <c r="I1177" i="5"/>
  <c r="J1177" i="5"/>
  <c r="E1177" i="5"/>
  <c r="X1177" i="5"/>
  <c r="I1182" i="5"/>
  <c r="F1182" i="5"/>
  <c r="H1182" i="5"/>
  <c r="J1182" i="5"/>
  <c r="R1182" i="5"/>
  <c r="E1182" i="5"/>
  <c r="X1182" i="5"/>
  <c r="H1241" i="5"/>
  <c r="J1241" i="5"/>
  <c r="R1241" i="5"/>
  <c r="F1241" i="5"/>
  <c r="I1241" i="5"/>
  <c r="E1241" i="5"/>
  <c r="X1241" i="5"/>
  <c r="H1249" i="5"/>
  <c r="R1249" i="5"/>
  <c r="I1249" i="5"/>
  <c r="J1249" i="5"/>
  <c r="F1249" i="5"/>
  <c r="E1249" i="5"/>
  <c r="X1249" i="5"/>
  <c r="R1270" i="5"/>
  <c r="F1270" i="5"/>
  <c r="I1270" i="5"/>
  <c r="H1270" i="5"/>
  <c r="J1270" i="5"/>
  <c r="E1270" i="5"/>
  <c r="X1270" i="5"/>
  <c r="F1273" i="5"/>
  <c r="I1273" i="5"/>
  <c r="R1273" i="5"/>
  <c r="H1273" i="5"/>
  <c r="J1273" i="5"/>
  <c r="E1273" i="5"/>
  <c r="X1273" i="5"/>
  <c r="R1294" i="5"/>
  <c r="F1294" i="5"/>
  <c r="J1294" i="5"/>
  <c r="H1294" i="5"/>
  <c r="I1294" i="5"/>
  <c r="E1294" i="5"/>
  <c r="X1294" i="5"/>
  <c r="H1345" i="5"/>
  <c r="R1345" i="5"/>
  <c r="F1345" i="5"/>
  <c r="J1345" i="5"/>
  <c r="I1345" i="5"/>
  <c r="E1345" i="5"/>
  <c r="X1345" i="5"/>
  <c r="I1374" i="5"/>
  <c r="F1374" i="5"/>
  <c r="H1374" i="5"/>
  <c r="R1374" i="5"/>
  <c r="J1374" i="5"/>
  <c r="E1374" i="5"/>
  <c r="X1374" i="5"/>
  <c r="I1382" i="5"/>
  <c r="H1382" i="5"/>
  <c r="R1382" i="5"/>
  <c r="J1382" i="5"/>
  <c r="F1382" i="5"/>
  <c r="E1382" i="5"/>
  <c r="X1382" i="5"/>
  <c r="R1390" i="5"/>
  <c r="I1390" i="5"/>
  <c r="J1390" i="5"/>
  <c r="F1390" i="5"/>
  <c r="H1390" i="5"/>
  <c r="E1390" i="5"/>
  <c r="X1390" i="5"/>
  <c r="I1393" i="5"/>
  <c r="J1393" i="5"/>
  <c r="R1393" i="5"/>
  <c r="H1393" i="5"/>
  <c r="F1393" i="5"/>
  <c r="E1393" i="5"/>
  <c r="X1393" i="5"/>
  <c r="H1398" i="5"/>
  <c r="J1398" i="5"/>
  <c r="R1398" i="5"/>
  <c r="I1398" i="5"/>
  <c r="F1398" i="5"/>
  <c r="E1398" i="5"/>
  <c r="X1398" i="5"/>
  <c r="J1406" i="5"/>
  <c r="F1406" i="5"/>
  <c r="R1406" i="5"/>
  <c r="H1406" i="5"/>
  <c r="I1406" i="5"/>
  <c r="E1406" i="5"/>
  <c r="X1406" i="5"/>
  <c r="I1470" i="5"/>
  <c r="R1470" i="5"/>
  <c r="J1470" i="5"/>
  <c r="H1470" i="5"/>
  <c r="F1470" i="5"/>
  <c r="E1470" i="5"/>
  <c r="X1470" i="5"/>
  <c r="J1478" i="5"/>
  <c r="F1478" i="5"/>
  <c r="H1478" i="5"/>
  <c r="R1478" i="5"/>
  <c r="I1478" i="5"/>
  <c r="E1478" i="5"/>
  <c r="X1478" i="5"/>
  <c r="J1489" i="5"/>
  <c r="H1489" i="5"/>
  <c r="F1489" i="5"/>
  <c r="R1489" i="5"/>
  <c r="I1489" i="5"/>
  <c r="E1489" i="5"/>
  <c r="X1489" i="5"/>
  <c r="H1494" i="5"/>
  <c r="R1494" i="5"/>
  <c r="F1494" i="5"/>
  <c r="I1494" i="5"/>
  <c r="J1494" i="5"/>
  <c r="E1494" i="5"/>
  <c r="X1494" i="5"/>
  <c r="R1502" i="5"/>
  <c r="J1502" i="5"/>
  <c r="I1502" i="5"/>
  <c r="H1502" i="5"/>
  <c r="F1502" i="5"/>
  <c r="E1502" i="5"/>
  <c r="X1502" i="5"/>
  <c r="J1505" i="5"/>
  <c r="F1505" i="5"/>
  <c r="H1505" i="5"/>
  <c r="R1505" i="5"/>
  <c r="I1505" i="5"/>
  <c r="E1505" i="5"/>
  <c r="X1505" i="5"/>
  <c r="F1518" i="5"/>
  <c r="I1518" i="5"/>
  <c r="H1518" i="5"/>
  <c r="J1518" i="5"/>
  <c r="R1518" i="5"/>
  <c r="E1518" i="5"/>
  <c r="X1518" i="5"/>
  <c r="H1577" i="5"/>
  <c r="R1577" i="5"/>
  <c r="J1577" i="5"/>
  <c r="F1577" i="5"/>
  <c r="I1577" i="5"/>
  <c r="E1577" i="5"/>
  <c r="X1577" i="5"/>
  <c r="R1582" i="5"/>
  <c r="H1582" i="5"/>
  <c r="F1582" i="5"/>
  <c r="J1582" i="5"/>
  <c r="I1582" i="5"/>
  <c r="E1582" i="5"/>
  <c r="X1582" i="5"/>
  <c r="H1646" i="5"/>
  <c r="J1646" i="5"/>
  <c r="I1646" i="5"/>
  <c r="F1646" i="5"/>
  <c r="R1646" i="5"/>
  <c r="E1646" i="5"/>
  <c r="X1646" i="5"/>
  <c r="I1734" i="5"/>
  <c r="H1734" i="5"/>
  <c r="J1734" i="5"/>
  <c r="R1734" i="5"/>
  <c r="F1734" i="5"/>
  <c r="E1734" i="5"/>
  <c r="X1734" i="5"/>
  <c r="R1806" i="5"/>
  <c r="J1806" i="5"/>
  <c r="H1806" i="5"/>
  <c r="I1806" i="5"/>
  <c r="F1806" i="5"/>
  <c r="E1806" i="5"/>
  <c r="X1806" i="5"/>
  <c r="J1870" i="5"/>
  <c r="H1870" i="5"/>
  <c r="I1870" i="5"/>
  <c r="R1870" i="5"/>
  <c r="F1870" i="5"/>
  <c r="E1870" i="5"/>
  <c r="X1870" i="5"/>
  <c r="G1884" i="5"/>
  <c r="H1884" i="5"/>
  <c r="I1884" i="5"/>
  <c r="J1884" i="5"/>
  <c r="R1884" i="5"/>
  <c r="F1884" i="5"/>
  <c r="E1884" i="5"/>
  <c r="X1884" i="5"/>
  <c r="G1885" i="5"/>
  <c r="H1885" i="5"/>
  <c r="I1885" i="5"/>
  <c r="F1885" i="5"/>
  <c r="J1885" i="5"/>
  <c r="R1885" i="5"/>
  <c r="E1885" i="5"/>
  <c r="X1885" i="5"/>
  <c r="G1886" i="5"/>
  <c r="I1886" i="5"/>
  <c r="F1886" i="5"/>
  <c r="H1886" i="5"/>
  <c r="J1886" i="5"/>
  <c r="R1886" i="5"/>
  <c r="E1886" i="5"/>
  <c r="X1886" i="5"/>
  <c r="I1887" i="5"/>
  <c r="H1887" i="5"/>
  <c r="G1887" i="5"/>
  <c r="J1887" i="5"/>
  <c r="F1887" i="5"/>
  <c r="R1887" i="5"/>
  <c r="E1887" i="5"/>
  <c r="X1887" i="5"/>
  <c r="G1888" i="5"/>
  <c r="H1888" i="5"/>
  <c r="F1888" i="5"/>
  <c r="I1888" i="5"/>
  <c r="R1888" i="5"/>
  <c r="J1888" i="5"/>
  <c r="E1888" i="5"/>
  <c r="X1888" i="5"/>
  <c r="R1889" i="5"/>
  <c r="I1889" i="5"/>
  <c r="J1889" i="5"/>
  <c r="H1889" i="5"/>
  <c r="F1889" i="5"/>
  <c r="G1889" i="5"/>
  <c r="E1889" i="5"/>
  <c r="X1889" i="5"/>
  <c r="R1890" i="5"/>
  <c r="F1890" i="5"/>
  <c r="G1890" i="5"/>
  <c r="J1890" i="5"/>
  <c r="I1890" i="5"/>
  <c r="H1890" i="5"/>
  <c r="E1890" i="5"/>
  <c r="X1890" i="5"/>
  <c r="H1891" i="5"/>
  <c r="J1891" i="5"/>
  <c r="R1891" i="5"/>
  <c r="I1891" i="5"/>
  <c r="G1891" i="5"/>
  <c r="F1891" i="5"/>
  <c r="E1891" i="5"/>
  <c r="X1891" i="5"/>
  <c r="I1892" i="5"/>
  <c r="J1892" i="5"/>
  <c r="R1892" i="5"/>
  <c r="G1892" i="5"/>
  <c r="F1892" i="5"/>
  <c r="H1892" i="5"/>
  <c r="E1892" i="5"/>
  <c r="X1892" i="5"/>
  <c r="R1893" i="5"/>
  <c r="J1893" i="5"/>
  <c r="I1893" i="5"/>
  <c r="G1893" i="5"/>
  <c r="F1893" i="5"/>
  <c r="H1893" i="5"/>
  <c r="E1893" i="5"/>
  <c r="X1893" i="5"/>
  <c r="G1897" i="5"/>
  <c r="R1897" i="5"/>
  <c r="J1897" i="5"/>
  <c r="H1897" i="5"/>
  <c r="I1897" i="5"/>
  <c r="F1897" i="5"/>
  <c r="E1897" i="5"/>
  <c r="X1897" i="5"/>
  <c r="R1898" i="5"/>
  <c r="H1898" i="5"/>
  <c r="F1898" i="5"/>
  <c r="I1898" i="5"/>
  <c r="G1898" i="5"/>
  <c r="J1898" i="5"/>
  <c r="E1898" i="5"/>
  <c r="X1898" i="5"/>
  <c r="F1899" i="5"/>
  <c r="J1899" i="5"/>
  <c r="I1899" i="5"/>
  <c r="H1899" i="5"/>
  <c r="G1899" i="5"/>
  <c r="R1899" i="5"/>
  <c r="E1899" i="5"/>
  <c r="X1899" i="5"/>
  <c r="H1900" i="5"/>
  <c r="R1900" i="5"/>
  <c r="F1900" i="5"/>
  <c r="G1900" i="5"/>
  <c r="J1900" i="5"/>
  <c r="I1900" i="5"/>
  <c r="E1900" i="5"/>
  <c r="X1900" i="5"/>
  <c r="J1901" i="5"/>
  <c r="I1901" i="5"/>
  <c r="G1901" i="5"/>
  <c r="F1901" i="5"/>
  <c r="H1901" i="5"/>
  <c r="R1901" i="5"/>
  <c r="E1901" i="5"/>
  <c r="X1901" i="5"/>
  <c r="J1902" i="5"/>
  <c r="G1902" i="5"/>
  <c r="H1902" i="5"/>
  <c r="I1902" i="5"/>
  <c r="R1902" i="5"/>
  <c r="F1902" i="5"/>
  <c r="E1902" i="5"/>
  <c r="X1902" i="5"/>
  <c r="F1903" i="5"/>
  <c r="G1903" i="5"/>
  <c r="H1903" i="5"/>
  <c r="J1903" i="5"/>
  <c r="I1903" i="5"/>
  <c r="R1903" i="5"/>
  <c r="E1903" i="5"/>
  <c r="X1903" i="5"/>
  <c r="H1904" i="5"/>
  <c r="J1904" i="5"/>
  <c r="R1904" i="5"/>
  <c r="F1904" i="5"/>
  <c r="I1904" i="5"/>
  <c r="G1904" i="5"/>
  <c r="E1904" i="5"/>
  <c r="X1904" i="5"/>
  <c r="J1905" i="5"/>
  <c r="R1905" i="5"/>
  <c r="H1905" i="5"/>
  <c r="I1905" i="5"/>
  <c r="F1905" i="5"/>
  <c r="G1905" i="5"/>
  <c r="E1905" i="5"/>
  <c r="X1905" i="5"/>
  <c r="F1906" i="5"/>
  <c r="J1906" i="5"/>
  <c r="G1906" i="5"/>
  <c r="R1906" i="5"/>
  <c r="I1906" i="5"/>
  <c r="H1906" i="5"/>
  <c r="E1906" i="5"/>
  <c r="X1906" i="5"/>
  <c r="F1907" i="5"/>
  <c r="G1907" i="5"/>
  <c r="J1907" i="5"/>
  <c r="I1907" i="5"/>
  <c r="H1907" i="5"/>
  <c r="R1907" i="5"/>
  <c r="E1907" i="5"/>
  <c r="X1907" i="5"/>
  <c r="G1908" i="5"/>
  <c r="F1908" i="5"/>
  <c r="I1908" i="5"/>
  <c r="J1908" i="5"/>
  <c r="H1908" i="5"/>
  <c r="R1908" i="5"/>
  <c r="E1908" i="5"/>
  <c r="X1908" i="5"/>
  <c r="F1909" i="5"/>
  <c r="H1909" i="5"/>
  <c r="G1909" i="5"/>
  <c r="J1909" i="5"/>
  <c r="I1909" i="5"/>
  <c r="R1909" i="5"/>
  <c r="E1909" i="5"/>
  <c r="X1909" i="5"/>
  <c r="J1910" i="5"/>
  <c r="F1910" i="5"/>
  <c r="I1910" i="5"/>
  <c r="R1910" i="5"/>
  <c r="H1910" i="5"/>
  <c r="G1910" i="5"/>
  <c r="E1910" i="5"/>
  <c r="X1910" i="5"/>
  <c r="F1911" i="5"/>
  <c r="J1911" i="5"/>
  <c r="H1911" i="5"/>
  <c r="I1911" i="5"/>
  <c r="R1911" i="5"/>
  <c r="G1911" i="5"/>
  <c r="E1911" i="5"/>
  <c r="X1911" i="5"/>
  <c r="I1912" i="5"/>
  <c r="J1912" i="5"/>
  <c r="F1912" i="5"/>
  <c r="R1912" i="5"/>
  <c r="H1912" i="5"/>
  <c r="G1912" i="5"/>
  <c r="E1912" i="5"/>
  <c r="X1912" i="5"/>
  <c r="I1913" i="5"/>
  <c r="R1913" i="5"/>
  <c r="F1913" i="5"/>
  <c r="G1913" i="5"/>
  <c r="H1913" i="5"/>
  <c r="J1913" i="5"/>
  <c r="E1913" i="5"/>
  <c r="X1913" i="5"/>
  <c r="G1914" i="5"/>
  <c r="R1914" i="5"/>
  <c r="I1914" i="5"/>
  <c r="F1914" i="5"/>
  <c r="H1914" i="5"/>
  <c r="J1914" i="5"/>
  <c r="E1914" i="5"/>
  <c r="X1914" i="5"/>
  <c r="J1921" i="5"/>
  <c r="I1921" i="5"/>
  <c r="H1921" i="5"/>
  <c r="F1921" i="5"/>
  <c r="R1921" i="5"/>
  <c r="E1921" i="5"/>
  <c r="X1921" i="5"/>
  <c r="J1922" i="5"/>
  <c r="H1922" i="5"/>
  <c r="R1922" i="5"/>
  <c r="F1922" i="5"/>
  <c r="I1922" i="5"/>
  <c r="G1922" i="5"/>
  <c r="E1922" i="5"/>
  <c r="X1922" i="5"/>
  <c r="F1928" i="5"/>
  <c r="R1928" i="5"/>
  <c r="J1928" i="5"/>
  <c r="G1928" i="5"/>
  <c r="I1928" i="5"/>
  <c r="H1928" i="5"/>
  <c r="E1928" i="5"/>
  <c r="X1928" i="5"/>
  <c r="F1929" i="5"/>
  <c r="J1929" i="5"/>
  <c r="G1929" i="5"/>
  <c r="H1929" i="5"/>
  <c r="I1929" i="5"/>
  <c r="R1929" i="5"/>
  <c r="E1929" i="5"/>
  <c r="X1929" i="5"/>
  <c r="J1930" i="5"/>
  <c r="I1930" i="5"/>
  <c r="G1930" i="5"/>
  <c r="H1930" i="5"/>
  <c r="F1930" i="5"/>
  <c r="R1930" i="5"/>
  <c r="E1930" i="5"/>
  <c r="X1930" i="5"/>
  <c r="F1931" i="5"/>
  <c r="R1931" i="5"/>
  <c r="G1931" i="5"/>
  <c r="I1931" i="5"/>
  <c r="J1931" i="5"/>
  <c r="H1931" i="5"/>
  <c r="E1931" i="5"/>
  <c r="X1931" i="5"/>
  <c r="R1932" i="5"/>
  <c r="G1932" i="5"/>
  <c r="I1932" i="5"/>
  <c r="H1932" i="5"/>
  <c r="F1932" i="5"/>
  <c r="J1932" i="5"/>
  <c r="E1932" i="5"/>
  <c r="X1932" i="5"/>
  <c r="I1933" i="5"/>
  <c r="R1933" i="5"/>
  <c r="J1933" i="5"/>
  <c r="F1933" i="5"/>
  <c r="H1933" i="5"/>
  <c r="G1933" i="5"/>
  <c r="E1933" i="5"/>
  <c r="X1933" i="5"/>
  <c r="H1934" i="5"/>
  <c r="J1934" i="5"/>
  <c r="R1934" i="5"/>
  <c r="F1934" i="5"/>
  <c r="I1934" i="5"/>
  <c r="E1934" i="5"/>
  <c r="X1934" i="5"/>
  <c r="J1935" i="5"/>
  <c r="I1935" i="5"/>
  <c r="R1935" i="5"/>
  <c r="G1935" i="5"/>
  <c r="F1935" i="5"/>
  <c r="H1935" i="5"/>
  <c r="E1935" i="5"/>
  <c r="X1935" i="5"/>
  <c r="I1936" i="5"/>
  <c r="G1936" i="5"/>
  <c r="J1936" i="5"/>
  <c r="H1936" i="5"/>
  <c r="F1936" i="5"/>
  <c r="R1936" i="5"/>
  <c r="E1936" i="5"/>
  <c r="X1936" i="5"/>
  <c r="I1937" i="5"/>
  <c r="F1937" i="5"/>
  <c r="G1937" i="5"/>
  <c r="H1937" i="5"/>
  <c r="R1937" i="5"/>
  <c r="J1937" i="5"/>
  <c r="E1937" i="5"/>
  <c r="X1937" i="5"/>
  <c r="J1938" i="5"/>
  <c r="I1938" i="5"/>
  <c r="R1938" i="5"/>
  <c r="F1938" i="5"/>
  <c r="H1938" i="5"/>
  <c r="G1938" i="5"/>
  <c r="E1938" i="5"/>
  <c r="X1938" i="5"/>
  <c r="I1939" i="5"/>
  <c r="J1939" i="5"/>
  <c r="F1939" i="5"/>
  <c r="R1939" i="5"/>
  <c r="G1939" i="5"/>
  <c r="H1939" i="5"/>
  <c r="E1939" i="5"/>
  <c r="X1939" i="5"/>
  <c r="G1940" i="5"/>
  <c r="I1940" i="5"/>
  <c r="J1940" i="5"/>
  <c r="R1940" i="5"/>
  <c r="F1940" i="5"/>
  <c r="H1940" i="5"/>
  <c r="E1940" i="5"/>
  <c r="X1940" i="5"/>
  <c r="R1941" i="5"/>
  <c r="I1941" i="5"/>
  <c r="G1941" i="5"/>
  <c r="F1941" i="5"/>
  <c r="H1941" i="5"/>
  <c r="J1941" i="5"/>
  <c r="E1941" i="5"/>
  <c r="X1941" i="5"/>
  <c r="J1942" i="5"/>
  <c r="I1942" i="5"/>
  <c r="F1942" i="5"/>
  <c r="R1942" i="5"/>
  <c r="H1942" i="5"/>
  <c r="E1942" i="5"/>
  <c r="X1942" i="5"/>
  <c r="R1943" i="5"/>
  <c r="I1943" i="5"/>
  <c r="H1943" i="5"/>
  <c r="J1943" i="5"/>
  <c r="F1943" i="5"/>
  <c r="G1943" i="5"/>
  <c r="E1943" i="5"/>
  <c r="X1943" i="5"/>
  <c r="G1944" i="5"/>
  <c r="H1944" i="5"/>
  <c r="R1944" i="5"/>
  <c r="I1944" i="5"/>
  <c r="J1944" i="5"/>
  <c r="F1944" i="5"/>
  <c r="E1944" i="5"/>
  <c r="X1944" i="5"/>
  <c r="J1945" i="5"/>
  <c r="G1945" i="5"/>
  <c r="F1945" i="5"/>
  <c r="I1945" i="5"/>
  <c r="H1945" i="5"/>
  <c r="R1945" i="5"/>
  <c r="E1945" i="5"/>
  <c r="X1945" i="5"/>
  <c r="F1946" i="5"/>
  <c r="I1946" i="5"/>
  <c r="J1946" i="5"/>
  <c r="H1946" i="5"/>
  <c r="G1946" i="5"/>
  <c r="R1946" i="5"/>
  <c r="E1946" i="5"/>
  <c r="X1946" i="5"/>
  <c r="I1947" i="5"/>
  <c r="F1947" i="5"/>
  <c r="G1947" i="5"/>
  <c r="R1947" i="5"/>
  <c r="J1947" i="5"/>
  <c r="H1947" i="5"/>
  <c r="E1947" i="5"/>
  <c r="X1947" i="5"/>
  <c r="R1948" i="5"/>
  <c r="F1948" i="5"/>
  <c r="G1948" i="5"/>
  <c r="I1948" i="5"/>
  <c r="H1948" i="5"/>
  <c r="J1948" i="5"/>
  <c r="E1948" i="5"/>
  <c r="X1948" i="5"/>
  <c r="G1949" i="5"/>
  <c r="R1949" i="5"/>
  <c r="H1949" i="5"/>
  <c r="F1949" i="5"/>
  <c r="J1949" i="5"/>
  <c r="I1949" i="5"/>
  <c r="E1949" i="5"/>
  <c r="X1949" i="5"/>
  <c r="I1950" i="5"/>
  <c r="F1950" i="5"/>
  <c r="J1950" i="5"/>
  <c r="H1950" i="5"/>
  <c r="R1950" i="5"/>
  <c r="G1950" i="5"/>
  <c r="E1950" i="5"/>
  <c r="X1950" i="5"/>
  <c r="I1951" i="5"/>
  <c r="J1951" i="5"/>
  <c r="R1951" i="5"/>
  <c r="G1951" i="5"/>
  <c r="H1951" i="5"/>
  <c r="F1951" i="5"/>
  <c r="E1951" i="5"/>
  <c r="X1951" i="5"/>
  <c r="G1952" i="5"/>
  <c r="H1952" i="5"/>
  <c r="I1952" i="5"/>
  <c r="R1952" i="5"/>
  <c r="F1952" i="5"/>
  <c r="J1952" i="5"/>
  <c r="E1952" i="5"/>
  <c r="X1952" i="5"/>
  <c r="J1953" i="5"/>
  <c r="H1953" i="5"/>
  <c r="R1953" i="5"/>
  <c r="I1953" i="5"/>
  <c r="G1953" i="5"/>
  <c r="F1953" i="5"/>
  <c r="E1953" i="5"/>
  <c r="X1953" i="5"/>
  <c r="R1954" i="5"/>
  <c r="J1954" i="5"/>
  <c r="I1954" i="5"/>
  <c r="G1954" i="5"/>
  <c r="F1954" i="5"/>
  <c r="H1954" i="5"/>
  <c r="E1954" i="5"/>
  <c r="X1954" i="5"/>
  <c r="J1956" i="5"/>
  <c r="H1956" i="5"/>
  <c r="R1956" i="5"/>
  <c r="G1956" i="5"/>
  <c r="I1956" i="5"/>
  <c r="F1956" i="5"/>
  <c r="E1956" i="5"/>
  <c r="X1956" i="5"/>
  <c r="F1957" i="5"/>
  <c r="I1957" i="5"/>
  <c r="H1957" i="5"/>
  <c r="R1957" i="5"/>
  <c r="J1957" i="5"/>
  <c r="G1957" i="5"/>
  <c r="E1957" i="5"/>
  <c r="X1957" i="5"/>
  <c r="I1958" i="5"/>
  <c r="J1958" i="5"/>
  <c r="F1958" i="5"/>
  <c r="R1958" i="5"/>
  <c r="H1958" i="5"/>
  <c r="E1958" i="5"/>
  <c r="X1958" i="5"/>
  <c r="I1959" i="5"/>
  <c r="J1959" i="5"/>
  <c r="F1959" i="5"/>
  <c r="G1959" i="5"/>
  <c r="H1959" i="5"/>
  <c r="R1959" i="5"/>
  <c r="E1959" i="5"/>
  <c r="X1959" i="5"/>
  <c r="H1960" i="5"/>
  <c r="R1960" i="5"/>
  <c r="I1960" i="5"/>
  <c r="F1960" i="5"/>
  <c r="J1960" i="5"/>
  <c r="G1960" i="5"/>
  <c r="E1960" i="5"/>
  <c r="X1960" i="5"/>
  <c r="R1961" i="5"/>
  <c r="H1961" i="5"/>
  <c r="J1961" i="5"/>
  <c r="G1961" i="5"/>
  <c r="F1961" i="5"/>
  <c r="I1961" i="5"/>
  <c r="E1961" i="5"/>
  <c r="X1961" i="5"/>
  <c r="R1964" i="5"/>
  <c r="I1964" i="5"/>
  <c r="G1964" i="5"/>
  <c r="J1964" i="5"/>
  <c r="F1964" i="5"/>
  <c r="H1964" i="5"/>
  <c r="E1964" i="5"/>
  <c r="X1964" i="5"/>
  <c r="J1965" i="5"/>
  <c r="H1965" i="5"/>
  <c r="R1965" i="5"/>
  <c r="G1965" i="5"/>
  <c r="I1965" i="5"/>
  <c r="F1965" i="5"/>
  <c r="E1965" i="5"/>
  <c r="X1965" i="5"/>
  <c r="G1966" i="5"/>
  <c r="H1966" i="5"/>
  <c r="I1966" i="5"/>
  <c r="R1966" i="5"/>
  <c r="J1966" i="5"/>
  <c r="F1966" i="5"/>
  <c r="E1966" i="5"/>
  <c r="X1966" i="5"/>
  <c r="J1967" i="5"/>
  <c r="R1967" i="5"/>
  <c r="H1967" i="5"/>
  <c r="G1967" i="5"/>
  <c r="F1967" i="5"/>
  <c r="I1967" i="5"/>
  <c r="E1967" i="5"/>
  <c r="X1967" i="5"/>
  <c r="G1968" i="5"/>
  <c r="R1968" i="5"/>
  <c r="F1968" i="5"/>
  <c r="H1968" i="5"/>
  <c r="J1968" i="5"/>
  <c r="I1968" i="5"/>
  <c r="E1968" i="5"/>
  <c r="X1968" i="5"/>
  <c r="H1969" i="5"/>
  <c r="J1969" i="5"/>
  <c r="I1969" i="5"/>
  <c r="G1969" i="5"/>
  <c r="R1969" i="5"/>
  <c r="F1969" i="5"/>
  <c r="E1969" i="5"/>
  <c r="X1969" i="5"/>
  <c r="F1974" i="5"/>
  <c r="R1974" i="5"/>
  <c r="G1974" i="5"/>
  <c r="I1974" i="5"/>
  <c r="H1974" i="5"/>
  <c r="J1974" i="5"/>
  <c r="E1974" i="5"/>
  <c r="X1974" i="5"/>
  <c r="F1975" i="5"/>
  <c r="I1975" i="5"/>
  <c r="J1975" i="5"/>
  <c r="G1975" i="5"/>
  <c r="H1975" i="5"/>
  <c r="R1975" i="5"/>
  <c r="E1975" i="5"/>
  <c r="X1975" i="5"/>
  <c r="I1976" i="5"/>
  <c r="F1976" i="5"/>
  <c r="G1976" i="5"/>
  <c r="H1976" i="5"/>
  <c r="J1976" i="5"/>
  <c r="R1976" i="5"/>
  <c r="E1976" i="5"/>
  <c r="X1976" i="5"/>
  <c r="R1977" i="5"/>
  <c r="G1977" i="5"/>
  <c r="J1977" i="5"/>
  <c r="I1977" i="5"/>
  <c r="F1977" i="5"/>
  <c r="H1977" i="5"/>
  <c r="E1977" i="5"/>
  <c r="X1977" i="5"/>
  <c r="J1985" i="5"/>
  <c r="I1985" i="5"/>
  <c r="F1985" i="5"/>
  <c r="R1985" i="5"/>
  <c r="H1985" i="5"/>
  <c r="G1985" i="5"/>
  <c r="E1985" i="5"/>
  <c r="X1985" i="5"/>
  <c r="F1986" i="5"/>
  <c r="J1986" i="5"/>
  <c r="I1986" i="5"/>
  <c r="H1986" i="5"/>
  <c r="G1986" i="5"/>
  <c r="R1986" i="5"/>
  <c r="E1986" i="5"/>
  <c r="X1986" i="5"/>
  <c r="F1987" i="5"/>
  <c r="R1987" i="5"/>
  <c r="H1987" i="5"/>
  <c r="G1987" i="5"/>
  <c r="I1987" i="5"/>
  <c r="J1987" i="5"/>
  <c r="E1987" i="5"/>
  <c r="X1987" i="5"/>
  <c r="H1992" i="5"/>
  <c r="R1992" i="5"/>
  <c r="I1992" i="5"/>
  <c r="J1992" i="5"/>
  <c r="G1992" i="5"/>
  <c r="F1992" i="5"/>
  <c r="E1992" i="5"/>
  <c r="X1992" i="5"/>
  <c r="H1993" i="5"/>
  <c r="R1993" i="5"/>
  <c r="F1993" i="5"/>
  <c r="J1993" i="5"/>
  <c r="I1993" i="5"/>
  <c r="E1993" i="5"/>
  <c r="X1993" i="5"/>
  <c r="G1994" i="5"/>
  <c r="H1994" i="5"/>
  <c r="F1994" i="5"/>
  <c r="I1994" i="5"/>
  <c r="R1994" i="5"/>
  <c r="J1994" i="5"/>
  <c r="E1994" i="5"/>
  <c r="X1994" i="5"/>
  <c r="F1995" i="5"/>
  <c r="H1995" i="5"/>
  <c r="R1995" i="5"/>
  <c r="G1995" i="5"/>
  <c r="I1995" i="5"/>
  <c r="J1995" i="5"/>
  <c r="E1995" i="5"/>
  <c r="X1995" i="5"/>
  <c r="I1996" i="5"/>
  <c r="H1996" i="5"/>
  <c r="R1996" i="5"/>
  <c r="F1996" i="5"/>
  <c r="J1996" i="5"/>
  <c r="G1996" i="5"/>
  <c r="E1996" i="5"/>
  <c r="X1996" i="5"/>
  <c r="R1997" i="5"/>
  <c r="I1997" i="5"/>
  <c r="F1997" i="5"/>
  <c r="G1997" i="5"/>
  <c r="H1997" i="5"/>
  <c r="J1997" i="5"/>
  <c r="E1997" i="5"/>
  <c r="X1997" i="5"/>
  <c r="H1998" i="5"/>
  <c r="G1998" i="5"/>
  <c r="R1998" i="5"/>
  <c r="J1998" i="5"/>
  <c r="F1998" i="5"/>
  <c r="I1998" i="5"/>
  <c r="E1998" i="5"/>
  <c r="X1998" i="5"/>
  <c r="H1999" i="5"/>
  <c r="I1999" i="5"/>
  <c r="J1999" i="5"/>
  <c r="R1999" i="5"/>
  <c r="F1999" i="5"/>
  <c r="G1999" i="5"/>
  <c r="E1999" i="5"/>
  <c r="X1999" i="5"/>
  <c r="F2000" i="5"/>
  <c r="H2000" i="5"/>
  <c r="I2000" i="5"/>
  <c r="R2000" i="5"/>
  <c r="J2000" i="5"/>
  <c r="G2000" i="5"/>
  <c r="E2000" i="5"/>
  <c r="X2000" i="5"/>
  <c r="J2001" i="5"/>
  <c r="F2001" i="5"/>
  <c r="H2001" i="5"/>
  <c r="I2001" i="5"/>
  <c r="R2001" i="5"/>
  <c r="E2001" i="5"/>
  <c r="X2001" i="5"/>
  <c r="H2002" i="5"/>
  <c r="G2002" i="5"/>
  <c r="F2002" i="5"/>
  <c r="J2002" i="5"/>
  <c r="R2002" i="5"/>
  <c r="I2002" i="5"/>
  <c r="E2002" i="5"/>
  <c r="X2002" i="5"/>
  <c r="I2003" i="5"/>
  <c r="H2003" i="5"/>
  <c r="G2003" i="5"/>
  <c r="R2003" i="5"/>
  <c r="F2003" i="5"/>
  <c r="J2003" i="5"/>
  <c r="E2003" i="5"/>
  <c r="X2003" i="5"/>
  <c r="J2004" i="5"/>
  <c r="H2004" i="5"/>
  <c r="G2004" i="5"/>
  <c r="I2004" i="5"/>
  <c r="F2004" i="5"/>
  <c r="R2004" i="5"/>
  <c r="E2004" i="5"/>
  <c r="X2004" i="5"/>
  <c r="I2005" i="5"/>
  <c r="F2005" i="5"/>
  <c r="R2005" i="5"/>
  <c r="G2005" i="5"/>
  <c r="H2005" i="5"/>
  <c r="J2005" i="5"/>
  <c r="E2005" i="5"/>
  <c r="X2005" i="5"/>
  <c r="I2006" i="5"/>
  <c r="H2006" i="5"/>
  <c r="R2006" i="5"/>
  <c r="F2006" i="5"/>
  <c r="J2006" i="5"/>
  <c r="G2006" i="5"/>
  <c r="E2006" i="5"/>
  <c r="X2006" i="5"/>
  <c r="R2007" i="5"/>
  <c r="G2007" i="5"/>
  <c r="I2007" i="5"/>
  <c r="J2007" i="5"/>
  <c r="H2007" i="5"/>
  <c r="F2007" i="5"/>
  <c r="E2007" i="5"/>
  <c r="X2007" i="5"/>
  <c r="H2010" i="5"/>
  <c r="G2010" i="5"/>
  <c r="J2010" i="5"/>
  <c r="R2010" i="5"/>
  <c r="I2010" i="5"/>
  <c r="F2010" i="5"/>
  <c r="E2010" i="5"/>
  <c r="X2010" i="5"/>
  <c r="F2011" i="5"/>
  <c r="I2011" i="5"/>
  <c r="R2011" i="5"/>
  <c r="G2011" i="5"/>
  <c r="J2011" i="5"/>
  <c r="H2011" i="5"/>
  <c r="E2011" i="5"/>
  <c r="X2011" i="5"/>
  <c r="G2012" i="5"/>
  <c r="J2012" i="5"/>
  <c r="R2012" i="5"/>
  <c r="H2012" i="5"/>
  <c r="F2012" i="5"/>
  <c r="I2012" i="5"/>
  <c r="E2012" i="5"/>
  <c r="X2012" i="5"/>
  <c r="I2013" i="5"/>
  <c r="G2013" i="5"/>
  <c r="J2013" i="5"/>
  <c r="R2013" i="5"/>
  <c r="F2013" i="5"/>
  <c r="H2013" i="5"/>
  <c r="E2013" i="5"/>
  <c r="X2013" i="5"/>
  <c r="H2014" i="5"/>
  <c r="J2014" i="5"/>
  <c r="I2014" i="5"/>
  <c r="R2014" i="5"/>
  <c r="F2014" i="5"/>
  <c r="E2014" i="5"/>
  <c r="X2014" i="5"/>
  <c r="H2015" i="5"/>
  <c r="R2015" i="5"/>
  <c r="G2015" i="5"/>
  <c r="J2015" i="5"/>
  <c r="I2015" i="5"/>
  <c r="F2015" i="5"/>
  <c r="E2015" i="5"/>
  <c r="X2015" i="5"/>
  <c r="R2016" i="5"/>
  <c r="H2016" i="5"/>
  <c r="F2016" i="5"/>
  <c r="I2016" i="5"/>
  <c r="J2016" i="5"/>
  <c r="G2016" i="5"/>
  <c r="E2016" i="5"/>
  <c r="X2016" i="5"/>
  <c r="G2017" i="5"/>
  <c r="F2017" i="5"/>
  <c r="H2017" i="5"/>
  <c r="I2017" i="5"/>
  <c r="J2017" i="5"/>
  <c r="R2017" i="5"/>
  <c r="E2017" i="5"/>
  <c r="X2017" i="5"/>
  <c r="R2018" i="5"/>
  <c r="J2018" i="5"/>
  <c r="I2018" i="5"/>
  <c r="H2018" i="5"/>
  <c r="G2018" i="5"/>
  <c r="F2018" i="5"/>
  <c r="E2018" i="5"/>
  <c r="X2018" i="5"/>
  <c r="H2019" i="5"/>
  <c r="G2019" i="5"/>
  <c r="I2019" i="5"/>
  <c r="R2019" i="5"/>
  <c r="F2019" i="5"/>
  <c r="J2019" i="5"/>
  <c r="E2019" i="5"/>
  <c r="X2019" i="5"/>
  <c r="F2020" i="5"/>
  <c r="H2020" i="5"/>
  <c r="I2020" i="5"/>
  <c r="G2020" i="5"/>
  <c r="R2020" i="5"/>
  <c r="J2020" i="5"/>
  <c r="E2020" i="5"/>
  <c r="X2020" i="5"/>
  <c r="R2021" i="5"/>
  <c r="H2021" i="5"/>
  <c r="G2021" i="5"/>
  <c r="F2021" i="5"/>
  <c r="J2021" i="5"/>
  <c r="I2021" i="5"/>
  <c r="E2021" i="5"/>
  <c r="X2021" i="5"/>
  <c r="R2022" i="5"/>
  <c r="F2022" i="5"/>
  <c r="H2022" i="5"/>
  <c r="J2022" i="5"/>
  <c r="I2022" i="5"/>
  <c r="E2022" i="5"/>
  <c r="X2022" i="5"/>
  <c r="H2023" i="5"/>
  <c r="I2023" i="5"/>
  <c r="G2023" i="5"/>
  <c r="J2023" i="5"/>
  <c r="R2023" i="5"/>
  <c r="F2023" i="5"/>
  <c r="E2023" i="5"/>
  <c r="X2023" i="5"/>
  <c r="F2024" i="5"/>
  <c r="R2024" i="5"/>
  <c r="H2024" i="5"/>
  <c r="I2024" i="5"/>
  <c r="J2024" i="5"/>
  <c r="G2024" i="5"/>
  <c r="E2024" i="5"/>
  <c r="X2024" i="5"/>
  <c r="F2025" i="5"/>
  <c r="G2025" i="5"/>
  <c r="I2025" i="5"/>
  <c r="H2025" i="5"/>
  <c r="J2025" i="5"/>
  <c r="R2025" i="5"/>
  <c r="E2025" i="5"/>
  <c r="X2025" i="5"/>
  <c r="R2026" i="5"/>
  <c r="H2026" i="5"/>
  <c r="F2026" i="5"/>
  <c r="I2026" i="5"/>
  <c r="G2026" i="5"/>
  <c r="J2026" i="5"/>
  <c r="E2026" i="5"/>
  <c r="X2026" i="5"/>
  <c r="G2027" i="5"/>
  <c r="F2027" i="5"/>
  <c r="J2027" i="5"/>
  <c r="H2027" i="5"/>
  <c r="I2027" i="5"/>
  <c r="R2027" i="5"/>
  <c r="E2027" i="5"/>
  <c r="X2027" i="5"/>
  <c r="H2028" i="5"/>
  <c r="F2028" i="5"/>
  <c r="I2028" i="5"/>
  <c r="J2028" i="5"/>
  <c r="G2028" i="5"/>
  <c r="R2028" i="5"/>
  <c r="E2028" i="5"/>
  <c r="X2028" i="5"/>
  <c r="J2029" i="5"/>
  <c r="I2029" i="5"/>
  <c r="F2029" i="5"/>
  <c r="R2029" i="5"/>
  <c r="H2029" i="5"/>
  <c r="G2029" i="5"/>
  <c r="E2029" i="5"/>
  <c r="X2029" i="5"/>
  <c r="F2030" i="5"/>
  <c r="R2030" i="5"/>
  <c r="I2030" i="5"/>
  <c r="J2030" i="5"/>
  <c r="H2030" i="5"/>
  <c r="E2030" i="5"/>
  <c r="X2030" i="5"/>
  <c r="H2031" i="5"/>
  <c r="G2031" i="5"/>
  <c r="R2031" i="5"/>
  <c r="I2031" i="5"/>
  <c r="J2031" i="5"/>
  <c r="F2031" i="5"/>
  <c r="E2031" i="5"/>
  <c r="X2031" i="5"/>
  <c r="G2032" i="5"/>
  <c r="I2032" i="5"/>
  <c r="J2032" i="5"/>
  <c r="F2032" i="5"/>
  <c r="H2032" i="5"/>
  <c r="R2032" i="5"/>
  <c r="E2032" i="5"/>
  <c r="X2032" i="5"/>
  <c r="J2033" i="5"/>
  <c r="H2033" i="5"/>
  <c r="R2033" i="5"/>
  <c r="I2033" i="5"/>
  <c r="F2033" i="5"/>
  <c r="G2033" i="5"/>
  <c r="E2033" i="5"/>
  <c r="X2033" i="5"/>
  <c r="J2034" i="5"/>
  <c r="R2034" i="5"/>
  <c r="H2034" i="5"/>
  <c r="I2034" i="5"/>
  <c r="F2034" i="5"/>
  <c r="G2034" i="5"/>
  <c r="E2034" i="5"/>
  <c r="X2034" i="5"/>
  <c r="H2035" i="5"/>
  <c r="G2035" i="5"/>
  <c r="J2035" i="5"/>
  <c r="R2035" i="5"/>
  <c r="I2035" i="5"/>
  <c r="F2035" i="5"/>
  <c r="E2035" i="5"/>
  <c r="X2035" i="5"/>
  <c r="J2036" i="5"/>
  <c r="I2036" i="5"/>
  <c r="G2036" i="5"/>
  <c r="H2036" i="5"/>
  <c r="F2036" i="5"/>
  <c r="R2036" i="5"/>
  <c r="E2036" i="5"/>
  <c r="X2036" i="5"/>
  <c r="R2037" i="5"/>
  <c r="J2037" i="5"/>
  <c r="H2037" i="5"/>
  <c r="I2037" i="5"/>
  <c r="F2037" i="5"/>
  <c r="G2037" i="5"/>
  <c r="E2037" i="5"/>
  <c r="X2037" i="5"/>
  <c r="I2038" i="5"/>
  <c r="J2038" i="5"/>
  <c r="F2038" i="5"/>
  <c r="R2038" i="5"/>
  <c r="H2038" i="5"/>
  <c r="E2038" i="5"/>
  <c r="X2038" i="5"/>
  <c r="J2039" i="5"/>
  <c r="H2039" i="5"/>
  <c r="G2039" i="5"/>
  <c r="R2039" i="5"/>
  <c r="F2039" i="5"/>
  <c r="I2039" i="5"/>
  <c r="E2039" i="5"/>
  <c r="X2039" i="5"/>
  <c r="J2040" i="5"/>
  <c r="I2040" i="5"/>
  <c r="H2040" i="5"/>
  <c r="G2040" i="5"/>
  <c r="R2040" i="5"/>
  <c r="F2040" i="5"/>
  <c r="E2040" i="5"/>
  <c r="X2040" i="5"/>
  <c r="J2041" i="5"/>
  <c r="H2041" i="5"/>
  <c r="G2041" i="5"/>
  <c r="R2041" i="5"/>
  <c r="F2041" i="5"/>
  <c r="I2041" i="5"/>
  <c r="E2041" i="5"/>
  <c r="X2041" i="5"/>
  <c r="F2042" i="5"/>
  <c r="J2042" i="5"/>
  <c r="R2042" i="5"/>
  <c r="G2042" i="5"/>
  <c r="H2042" i="5"/>
  <c r="I2042" i="5"/>
  <c r="E2042" i="5"/>
  <c r="X2042" i="5"/>
  <c r="F2043" i="5"/>
  <c r="G2043" i="5"/>
  <c r="H2043" i="5"/>
  <c r="J2043" i="5"/>
  <c r="I2043" i="5"/>
  <c r="R2043" i="5"/>
  <c r="E2043" i="5"/>
  <c r="X2043" i="5"/>
  <c r="F2044" i="5"/>
  <c r="I2044" i="5"/>
  <c r="H2044" i="5"/>
  <c r="R2044" i="5"/>
  <c r="G2044" i="5"/>
  <c r="J2044" i="5"/>
  <c r="E2044" i="5"/>
  <c r="X2044" i="5"/>
  <c r="I2073" i="5"/>
  <c r="J2073" i="5"/>
  <c r="G2073" i="5"/>
  <c r="H2073" i="5"/>
  <c r="F2073" i="5"/>
  <c r="R2073" i="5"/>
  <c r="E2073" i="5"/>
  <c r="X2073" i="5"/>
  <c r="F2074" i="5"/>
  <c r="G2074" i="5"/>
  <c r="I2074" i="5"/>
  <c r="H2074" i="5"/>
  <c r="R2074" i="5"/>
  <c r="J2074" i="5"/>
  <c r="E2074" i="5"/>
  <c r="X2074" i="5"/>
  <c r="R2075" i="5"/>
  <c r="J2075" i="5"/>
  <c r="I2075" i="5"/>
  <c r="H2075" i="5"/>
  <c r="G2075" i="5"/>
  <c r="F2075" i="5"/>
  <c r="E2075" i="5"/>
  <c r="X2075" i="5"/>
  <c r="J2076" i="5"/>
  <c r="F2076" i="5"/>
  <c r="G2076" i="5"/>
  <c r="I2076" i="5"/>
  <c r="H2076" i="5"/>
  <c r="R2076" i="5"/>
  <c r="E2076" i="5"/>
  <c r="X2076" i="5"/>
  <c r="I2077" i="5"/>
  <c r="R2077" i="5"/>
  <c r="G2077" i="5"/>
  <c r="H2077" i="5"/>
  <c r="F2077" i="5"/>
  <c r="J2077" i="5"/>
  <c r="E2077" i="5"/>
  <c r="X2077" i="5"/>
  <c r="G2078" i="5"/>
  <c r="J2078" i="5"/>
  <c r="R2078" i="5"/>
  <c r="I2078" i="5"/>
  <c r="H2078" i="5"/>
  <c r="F2078" i="5"/>
  <c r="E2078" i="5"/>
  <c r="X2078" i="5"/>
  <c r="G2079" i="5"/>
  <c r="I2079" i="5"/>
  <c r="R2079" i="5"/>
  <c r="H2079" i="5"/>
  <c r="J2079" i="5"/>
  <c r="F2079" i="5"/>
  <c r="E2079" i="5"/>
  <c r="X2079" i="5"/>
  <c r="G2080" i="5"/>
  <c r="F2080" i="5"/>
  <c r="J2080" i="5"/>
  <c r="H2080" i="5"/>
  <c r="R2080" i="5"/>
  <c r="I2080" i="5"/>
  <c r="E2080" i="5"/>
  <c r="X2080" i="5"/>
  <c r="J2081" i="5"/>
  <c r="R2081" i="5"/>
  <c r="H2081" i="5"/>
  <c r="F2081" i="5"/>
  <c r="I2081" i="5"/>
  <c r="G2081" i="5"/>
  <c r="E2081" i="5"/>
  <c r="X2081" i="5"/>
  <c r="H2082" i="5"/>
  <c r="J2082" i="5"/>
  <c r="R2082" i="5"/>
  <c r="F2082" i="5"/>
  <c r="G2082" i="5"/>
  <c r="I2082" i="5"/>
  <c r="E2082" i="5"/>
  <c r="X2082" i="5"/>
  <c r="R2084" i="5"/>
  <c r="I2084" i="5"/>
  <c r="J2084" i="5"/>
  <c r="H2084" i="5"/>
  <c r="F2084" i="5"/>
  <c r="G2084" i="5"/>
  <c r="E2084" i="5"/>
  <c r="X2084" i="5"/>
  <c r="F2085" i="5"/>
  <c r="G2085" i="5"/>
  <c r="I2085" i="5"/>
  <c r="H2085" i="5"/>
  <c r="R2085" i="5"/>
  <c r="J2085" i="5"/>
  <c r="E2085" i="5"/>
  <c r="X2085" i="5"/>
  <c r="F2086" i="5"/>
  <c r="I2086" i="5"/>
  <c r="R2086" i="5"/>
  <c r="H2086" i="5"/>
  <c r="J2086" i="5"/>
  <c r="E2086" i="5"/>
  <c r="X2086" i="5"/>
  <c r="G2087" i="5"/>
  <c r="H2087" i="5"/>
  <c r="J2087" i="5"/>
  <c r="R2087" i="5"/>
  <c r="F2087" i="5"/>
  <c r="I2087" i="5"/>
  <c r="E2087" i="5"/>
  <c r="X2087" i="5"/>
  <c r="H2088" i="5"/>
  <c r="J2088" i="5"/>
  <c r="R2088" i="5"/>
  <c r="G2088" i="5"/>
  <c r="I2088" i="5"/>
  <c r="F2088" i="5"/>
  <c r="E2088" i="5"/>
  <c r="X2088" i="5"/>
  <c r="H2089" i="5"/>
  <c r="J2089" i="5"/>
  <c r="G2089" i="5"/>
  <c r="I2089" i="5"/>
  <c r="R2089" i="5"/>
  <c r="F2089" i="5"/>
  <c r="E2089" i="5"/>
  <c r="X2089" i="5"/>
  <c r="J2090" i="5"/>
  <c r="H2090" i="5"/>
  <c r="R2090" i="5"/>
  <c r="F2090" i="5"/>
  <c r="G2090" i="5"/>
  <c r="I2090" i="5"/>
  <c r="E2090" i="5"/>
  <c r="X2090" i="5"/>
  <c r="H2091" i="5"/>
  <c r="J2091" i="5"/>
  <c r="G2091" i="5"/>
  <c r="I2091" i="5"/>
  <c r="R2091" i="5"/>
  <c r="F2091" i="5"/>
  <c r="E2091" i="5"/>
  <c r="X2091" i="5"/>
  <c r="J2092" i="5"/>
  <c r="I2092" i="5"/>
  <c r="F2092" i="5"/>
  <c r="G2092" i="5"/>
  <c r="H2092" i="5"/>
  <c r="R2092" i="5"/>
  <c r="E2092" i="5"/>
  <c r="X2092" i="5"/>
  <c r="G2093" i="5"/>
  <c r="J2093" i="5"/>
  <c r="F2093" i="5"/>
  <c r="H2093" i="5"/>
  <c r="R2093" i="5"/>
  <c r="I2093" i="5"/>
  <c r="E2093" i="5"/>
  <c r="X2093" i="5"/>
  <c r="G2094" i="5"/>
  <c r="F2094" i="5"/>
  <c r="I2094" i="5"/>
  <c r="J2094" i="5"/>
  <c r="R2094" i="5"/>
  <c r="H2094" i="5"/>
  <c r="E2094" i="5"/>
  <c r="X2094" i="5"/>
  <c r="R2095" i="5"/>
  <c r="F2095" i="5"/>
  <c r="G2095" i="5"/>
  <c r="J2095" i="5"/>
  <c r="I2095" i="5"/>
  <c r="H2095" i="5"/>
  <c r="E2095" i="5"/>
  <c r="X2095" i="5"/>
  <c r="H2096" i="5"/>
  <c r="F2096" i="5"/>
  <c r="G2096" i="5"/>
  <c r="R2096" i="5"/>
  <c r="J2096" i="5"/>
  <c r="I2096" i="5"/>
  <c r="E2096" i="5"/>
  <c r="X2096" i="5"/>
  <c r="I2103" i="5"/>
  <c r="F2103" i="5"/>
  <c r="H2103" i="5"/>
  <c r="R2103" i="5"/>
  <c r="J2103" i="5"/>
  <c r="G2103" i="5"/>
  <c r="E2103" i="5"/>
  <c r="X2103" i="5"/>
  <c r="H2104" i="5"/>
  <c r="G2104" i="5"/>
  <c r="R2104" i="5"/>
  <c r="I2104" i="5"/>
  <c r="J2104" i="5"/>
  <c r="F2104" i="5"/>
  <c r="E2104" i="5"/>
  <c r="X2104" i="5"/>
  <c r="G2105" i="5"/>
  <c r="R2105" i="5"/>
  <c r="J2105" i="5"/>
  <c r="H2105" i="5"/>
  <c r="F2105" i="5"/>
  <c r="I2105" i="5"/>
  <c r="E2105" i="5"/>
  <c r="X2105" i="5"/>
  <c r="I2106" i="5"/>
  <c r="R2106" i="5"/>
  <c r="F2106" i="5"/>
  <c r="J2106" i="5"/>
  <c r="G2106" i="5"/>
  <c r="H2106" i="5"/>
  <c r="E2106" i="5"/>
  <c r="X2106" i="5"/>
  <c r="G2107" i="5"/>
  <c r="F2107" i="5"/>
  <c r="R2107" i="5"/>
  <c r="H2107" i="5"/>
  <c r="I2107" i="5"/>
  <c r="J2107" i="5"/>
  <c r="E2107" i="5"/>
  <c r="X2107" i="5"/>
  <c r="I2108" i="5"/>
  <c r="H2108" i="5"/>
  <c r="R2108" i="5"/>
  <c r="J2108" i="5"/>
  <c r="G2108" i="5"/>
  <c r="F2108" i="5"/>
  <c r="E2108" i="5"/>
  <c r="X2108" i="5"/>
  <c r="I2109" i="5"/>
  <c r="H2109" i="5"/>
  <c r="R2109" i="5"/>
  <c r="J2109" i="5"/>
  <c r="F2109" i="5"/>
  <c r="G2109" i="5"/>
  <c r="E2109" i="5"/>
  <c r="X2109" i="5"/>
  <c r="F2110" i="5"/>
  <c r="J2110" i="5"/>
  <c r="R2110" i="5"/>
  <c r="I2110" i="5"/>
  <c r="H2110" i="5"/>
  <c r="E2110" i="5"/>
  <c r="X2110" i="5"/>
  <c r="H2117" i="5"/>
  <c r="I2117" i="5"/>
  <c r="F2117" i="5"/>
  <c r="J2117" i="5"/>
  <c r="R2117" i="5"/>
  <c r="G2117" i="5"/>
  <c r="E2117" i="5"/>
  <c r="X2117" i="5"/>
  <c r="F2118" i="5"/>
  <c r="R2118" i="5"/>
  <c r="I2118" i="5"/>
  <c r="G2118" i="5"/>
  <c r="H2118" i="5"/>
  <c r="J2118" i="5"/>
  <c r="E2118" i="5"/>
  <c r="X2118" i="5"/>
  <c r="F2126" i="5"/>
  <c r="I2126" i="5"/>
  <c r="G2126" i="5"/>
  <c r="J2126" i="5"/>
  <c r="H2126" i="5"/>
  <c r="R2126" i="5"/>
  <c r="E2126" i="5"/>
  <c r="X2126" i="5"/>
  <c r="H2127" i="5"/>
  <c r="I2127" i="5"/>
  <c r="G2127" i="5"/>
  <c r="J2127" i="5"/>
  <c r="R2127" i="5"/>
  <c r="F2127" i="5"/>
  <c r="E2127" i="5"/>
  <c r="X2127" i="5"/>
  <c r="H2128" i="5"/>
  <c r="I2128" i="5"/>
  <c r="R2128" i="5"/>
  <c r="G2128" i="5"/>
  <c r="J2128" i="5"/>
  <c r="F2128" i="5"/>
  <c r="E2128" i="5"/>
  <c r="X2128" i="5"/>
  <c r="I2129" i="5"/>
  <c r="G2129" i="5"/>
  <c r="J2129" i="5"/>
  <c r="F2129" i="5"/>
  <c r="H2129" i="5"/>
  <c r="R2129" i="5"/>
  <c r="E2129" i="5"/>
  <c r="X2129" i="5"/>
  <c r="I2130" i="5"/>
  <c r="R2130" i="5"/>
  <c r="H2130" i="5"/>
  <c r="G2130" i="5"/>
  <c r="J2130" i="5"/>
  <c r="F2130" i="5"/>
  <c r="E2130" i="5"/>
  <c r="X2130" i="5"/>
  <c r="G2131" i="5"/>
  <c r="R2131" i="5"/>
  <c r="I2131" i="5"/>
  <c r="F2131" i="5"/>
  <c r="J2131" i="5"/>
  <c r="H2131" i="5"/>
  <c r="E2131" i="5"/>
  <c r="X2131" i="5"/>
  <c r="R2132" i="5"/>
  <c r="F2132" i="5"/>
  <c r="G2132" i="5"/>
  <c r="J2132" i="5"/>
  <c r="H2132" i="5"/>
  <c r="I2132" i="5"/>
  <c r="E2132" i="5"/>
  <c r="X2132" i="5"/>
  <c r="G2133" i="5"/>
  <c r="R2133" i="5"/>
  <c r="F2133" i="5"/>
  <c r="I2133" i="5"/>
  <c r="J2133" i="5"/>
  <c r="H2133" i="5"/>
  <c r="E2133" i="5"/>
  <c r="X2133" i="5"/>
  <c r="J2134" i="5"/>
  <c r="I2134" i="5"/>
  <c r="H2134" i="5"/>
  <c r="G2134" i="5"/>
  <c r="F2134" i="5"/>
  <c r="R2134" i="5"/>
  <c r="E2134" i="5"/>
  <c r="X2134" i="5"/>
  <c r="R2137" i="5"/>
  <c r="J2137" i="5"/>
  <c r="F2137" i="5"/>
  <c r="H2137" i="5"/>
  <c r="I2137" i="5"/>
  <c r="G2137" i="5"/>
  <c r="E2137" i="5"/>
  <c r="X2137" i="5"/>
  <c r="I2138" i="5"/>
  <c r="J2138" i="5"/>
  <c r="R2138" i="5"/>
  <c r="G2138" i="5"/>
  <c r="F2138" i="5"/>
  <c r="H2138" i="5"/>
  <c r="E2138" i="5"/>
  <c r="X2138" i="5"/>
  <c r="R2139" i="5"/>
  <c r="I2139" i="5"/>
  <c r="H2139" i="5"/>
  <c r="G2139" i="5"/>
  <c r="F2139" i="5"/>
  <c r="J2139" i="5"/>
  <c r="E2139" i="5"/>
  <c r="X2139" i="5"/>
  <c r="I2140" i="5"/>
  <c r="H2140" i="5"/>
  <c r="R2140" i="5"/>
  <c r="F2140" i="5"/>
  <c r="G2140" i="5"/>
  <c r="J2140" i="5"/>
  <c r="E2140" i="5"/>
  <c r="X2140" i="5"/>
  <c r="F2141" i="5"/>
  <c r="J2141" i="5"/>
  <c r="I2141" i="5"/>
  <c r="R2141" i="5"/>
  <c r="H2141" i="5"/>
  <c r="G2141" i="5"/>
  <c r="E2141" i="5"/>
  <c r="X2141" i="5"/>
  <c r="I2142" i="5"/>
  <c r="J2142" i="5"/>
  <c r="H2142" i="5"/>
  <c r="F2142" i="5"/>
  <c r="R2142" i="5"/>
  <c r="G2142" i="5"/>
  <c r="E2142" i="5"/>
  <c r="X2142" i="5"/>
  <c r="R2143" i="5"/>
  <c r="F2143" i="5"/>
  <c r="H2143" i="5"/>
  <c r="I2143" i="5"/>
  <c r="J2143" i="5"/>
  <c r="E2143" i="5"/>
  <c r="X2143" i="5"/>
  <c r="R2147" i="5"/>
  <c r="I2147" i="5"/>
  <c r="J2147" i="5"/>
  <c r="G2147" i="5"/>
  <c r="F2147" i="5"/>
  <c r="H2147" i="5"/>
  <c r="E2147" i="5"/>
  <c r="X2147" i="5"/>
  <c r="I2148" i="5"/>
  <c r="J2148" i="5"/>
  <c r="R2148" i="5"/>
  <c r="F2148" i="5"/>
  <c r="G2148" i="5"/>
  <c r="H2148" i="5"/>
  <c r="E2148" i="5"/>
  <c r="X2148" i="5"/>
  <c r="F2149" i="5"/>
  <c r="I2149" i="5"/>
  <c r="G2149" i="5"/>
  <c r="H2149" i="5"/>
  <c r="J2149" i="5"/>
  <c r="R2149" i="5"/>
  <c r="E2149" i="5"/>
  <c r="X2149" i="5"/>
  <c r="J2150" i="5"/>
  <c r="I2150" i="5"/>
  <c r="F2150" i="5"/>
  <c r="R2150" i="5"/>
  <c r="H2150" i="5"/>
  <c r="E2150" i="5"/>
  <c r="X2150" i="5"/>
  <c r="R2151" i="5"/>
  <c r="G2151" i="5"/>
  <c r="F2151" i="5"/>
  <c r="H2151" i="5"/>
  <c r="I2151" i="5"/>
  <c r="J2151" i="5"/>
  <c r="E2151" i="5"/>
  <c r="X2151" i="5"/>
  <c r="I2152" i="5"/>
  <c r="G2152" i="5"/>
  <c r="H2152" i="5"/>
  <c r="F2152" i="5"/>
  <c r="J2152" i="5"/>
  <c r="R2152" i="5"/>
  <c r="E2152" i="5"/>
  <c r="X2152" i="5"/>
  <c r="F2153" i="5"/>
  <c r="R2153" i="5"/>
  <c r="I2153" i="5"/>
  <c r="J2153" i="5"/>
  <c r="G2153" i="5"/>
  <c r="H2153" i="5"/>
  <c r="E2153" i="5"/>
  <c r="X2153" i="5"/>
  <c r="F2154" i="5"/>
  <c r="H2154" i="5"/>
  <c r="J2154" i="5"/>
  <c r="R2154" i="5"/>
  <c r="I2154" i="5"/>
  <c r="G2154" i="5"/>
  <c r="E2154" i="5"/>
  <c r="X2154" i="5"/>
  <c r="I2155" i="5"/>
  <c r="R2155" i="5"/>
  <c r="G2155" i="5"/>
  <c r="J2155" i="5"/>
  <c r="F2155" i="5"/>
  <c r="H2155" i="5"/>
  <c r="E2155" i="5"/>
  <c r="X2155" i="5"/>
  <c r="I2156" i="5"/>
  <c r="H2156" i="5"/>
  <c r="G2156" i="5"/>
  <c r="R2156" i="5"/>
  <c r="J2156" i="5"/>
  <c r="F2156" i="5"/>
  <c r="E2156" i="5"/>
  <c r="X2156" i="5"/>
  <c r="H2157" i="5"/>
  <c r="G2157" i="5"/>
  <c r="F2157" i="5"/>
  <c r="R2157" i="5"/>
  <c r="J2157" i="5"/>
  <c r="I2157" i="5"/>
  <c r="E2157" i="5"/>
  <c r="X2157" i="5"/>
  <c r="I2160" i="5"/>
  <c r="H2160" i="5"/>
  <c r="J2160" i="5"/>
  <c r="R2160" i="5"/>
  <c r="F2160" i="5"/>
  <c r="G2160" i="5"/>
  <c r="E2160" i="5"/>
  <c r="X2160" i="5"/>
  <c r="F2161" i="5"/>
  <c r="G2161" i="5"/>
  <c r="I2161" i="5"/>
  <c r="H2161" i="5"/>
  <c r="J2161" i="5"/>
  <c r="R2161" i="5"/>
  <c r="E2161" i="5"/>
  <c r="X2161" i="5"/>
  <c r="G2162" i="5"/>
  <c r="J2162" i="5"/>
  <c r="F2162" i="5"/>
  <c r="I2162" i="5"/>
  <c r="H2162" i="5"/>
  <c r="R2162" i="5"/>
  <c r="E2162" i="5"/>
  <c r="X2162" i="5"/>
  <c r="F2163" i="5"/>
  <c r="J2163" i="5"/>
  <c r="R2163" i="5"/>
  <c r="H2163" i="5"/>
  <c r="G2163" i="5"/>
  <c r="I2163" i="5"/>
  <c r="E2163" i="5"/>
  <c r="X2163" i="5"/>
  <c r="R2164" i="5"/>
  <c r="I2164" i="5"/>
  <c r="J2164" i="5"/>
  <c r="H2164" i="5"/>
  <c r="F2164" i="5"/>
  <c r="G2164" i="5"/>
  <c r="E2164" i="5"/>
  <c r="X2164" i="5"/>
  <c r="F2165" i="5"/>
  <c r="G2165" i="5"/>
  <c r="J2165" i="5"/>
  <c r="I2165" i="5"/>
  <c r="H2165" i="5"/>
  <c r="R2165" i="5"/>
  <c r="E2165" i="5"/>
  <c r="X2165" i="5"/>
  <c r="I2166" i="5"/>
  <c r="H2166" i="5"/>
  <c r="G2166" i="5"/>
  <c r="J2166" i="5"/>
  <c r="F2166" i="5"/>
  <c r="R2166" i="5"/>
  <c r="E2166" i="5"/>
  <c r="X2166" i="5"/>
  <c r="I2178" i="5"/>
  <c r="G2178" i="5"/>
  <c r="H2178" i="5"/>
  <c r="J2178" i="5"/>
  <c r="F2178" i="5"/>
  <c r="R2178" i="5"/>
  <c r="E2178" i="5"/>
  <c r="X2178" i="5"/>
  <c r="I2179" i="5"/>
  <c r="J2179" i="5"/>
  <c r="H2179" i="5"/>
  <c r="R2179" i="5"/>
  <c r="F2179" i="5"/>
  <c r="G2179" i="5"/>
  <c r="E2179" i="5"/>
  <c r="X2179" i="5"/>
  <c r="G2180" i="5"/>
  <c r="F2180" i="5"/>
  <c r="H2180" i="5"/>
  <c r="J2180" i="5"/>
  <c r="R2180" i="5"/>
  <c r="I2180" i="5"/>
  <c r="E2180" i="5"/>
  <c r="X2180" i="5"/>
  <c r="R2181" i="5"/>
  <c r="I2181" i="5"/>
  <c r="F2181" i="5"/>
  <c r="H2181" i="5"/>
  <c r="G2181" i="5"/>
  <c r="J2181" i="5"/>
  <c r="E2181" i="5"/>
  <c r="X2181" i="5"/>
  <c r="I2182" i="5"/>
  <c r="H2182" i="5"/>
  <c r="J2182" i="5"/>
  <c r="F2182" i="5"/>
  <c r="R2182" i="5"/>
  <c r="G2182" i="5"/>
  <c r="E2182" i="5"/>
  <c r="X2182" i="5"/>
  <c r="I2183" i="5"/>
  <c r="G2183" i="5"/>
  <c r="F2183" i="5"/>
  <c r="H2183" i="5"/>
  <c r="R2183" i="5"/>
  <c r="J2183" i="5"/>
  <c r="E2183" i="5"/>
  <c r="X2183" i="5"/>
  <c r="F2184" i="5"/>
  <c r="J2184" i="5"/>
  <c r="H2184" i="5"/>
  <c r="R2184" i="5"/>
  <c r="I2184" i="5"/>
  <c r="G2184" i="5"/>
  <c r="E2184" i="5"/>
  <c r="X2184" i="5"/>
  <c r="J2185" i="5"/>
  <c r="G2185" i="5"/>
  <c r="I2185" i="5"/>
  <c r="R2185" i="5"/>
  <c r="F2185" i="5"/>
  <c r="H2185" i="5"/>
  <c r="E2185" i="5"/>
  <c r="X2185" i="5"/>
  <c r="I2189" i="5"/>
  <c r="F2189" i="5"/>
  <c r="R2189" i="5"/>
  <c r="H2189" i="5"/>
  <c r="G2189" i="5"/>
  <c r="J2189" i="5"/>
  <c r="E2189" i="5"/>
  <c r="X2189" i="5"/>
  <c r="G2190" i="5"/>
  <c r="F2190" i="5"/>
  <c r="I2190" i="5"/>
  <c r="R2190" i="5"/>
  <c r="J2190" i="5"/>
  <c r="H2190" i="5"/>
  <c r="E2190" i="5"/>
  <c r="X2190" i="5"/>
  <c r="J2191" i="5"/>
  <c r="F2191" i="5"/>
  <c r="R2191" i="5"/>
  <c r="I2191" i="5"/>
  <c r="H2191" i="5"/>
  <c r="G2191" i="5"/>
  <c r="E2191" i="5"/>
  <c r="X2191" i="5"/>
  <c r="F2192" i="5"/>
  <c r="H2192" i="5"/>
  <c r="I2192" i="5"/>
  <c r="G2192" i="5"/>
  <c r="J2192" i="5"/>
  <c r="R2192" i="5"/>
  <c r="E2192" i="5"/>
  <c r="X2192" i="5"/>
  <c r="J2193" i="5"/>
  <c r="H2193" i="5"/>
  <c r="R2193" i="5"/>
  <c r="I2193" i="5"/>
  <c r="F2193" i="5"/>
  <c r="G2193" i="5"/>
  <c r="E2193" i="5"/>
  <c r="X2193" i="5"/>
  <c r="J2194" i="5"/>
  <c r="R2194" i="5"/>
  <c r="G2194" i="5"/>
  <c r="I2194" i="5"/>
  <c r="H2194" i="5"/>
  <c r="F2194" i="5"/>
  <c r="E2194" i="5"/>
  <c r="X2194" i="5"/>
  <c r="J2195" i="5"/>
  <c r="G2195" i="5"/>
  <c r="I2195" i="5"/>
  <c r="F2195" i="5"/>
  <c r="H2195" i="5"/>
  <c r="R2195" i="5"/>
  <c r="E2195" i="5"/>
  <c r="X2195" i="5"/>
  <c r="J2196" i="5"/>
  <c r="G2196" i="5"/>
  <c r="H2196" i="5"/>
  <c r="I2196" i="5"/>
  <c r="F2196" i="5"/>
  <c r="R2196" i="5"/>
  <c r="E2196" i="5"/>
  <c r="X2196" i="5"/>
  <c r="G2197" i="5"/>
  <c r="I2197" i="5"/>
  <c r="R2197" i="5"/>
  <c r="H2197" i="5"/>
  <c r="F2197" i="5"/>
  <c r="J2197" i="5"/>
  <c r="E2197" i="5"/>
  <c r="X2197" i="5"/>
  <c r="I2198" i="5"/>
  <c r="R2198" i="5"/>
  <c r="H2198" i="5"/>
  <c r="J2198" i="5"/>
  <c r="F2198" i="5"/>
  <c r="E2198" i="5"/>
  <c r="X2198" i="5"/>
  <c r="I2199" i="5"/>
  <c r="H2199" i="5"/>
  <c r="J2199" i="5"/>
  <c r="F2199" i="5"/>
  <c r="G2199" i="5"/>
  <c r="R2199" i="5"/>
  <c r="E2199" i="5"/>
  <c r="X2199" i="5"/>
  <c r="F2200" i="5"/>
  <c r="I2200" i="5"/>
  <c r="H2200" i="5"/>
  <c r="R2200" i="5"/>
  <c r="J2200" i="5"/>
  <c r="G2200" i="5"/>
  <c r="E2200" i="5"/>
  <c r="X2200" i="5"/>
  <c r="F2201" i="5"/>
  <c r="H2201" i="5"/>
  <c r="G2201" i="5"/>
  <c r="R2201" i="5"/>
  <c r="J2201" i="5"/>
  <c r="I2201" i="5"/>
  <c r="E2201" i="5"/>
  <c r="X2201" i="5"/>
  <c r="I2202" i="5"/>
  <c r="R2202" i="5"/>
  <c r="G2202" i="5"/>
  <c r="F2202" i="5"/>
  <c r="J2202" i="5"/>
  <c r="H2202" i="5"/>
  <c r="E2202" i="5"/>
  <c r="X2202" i="5"/>
  <c r="I2203" i="5"/>
  <c r="J2203" i="5"/>
  <c r="H2203" i="5"/>
  <c r="F2203" i="5"/>
  <c r="R2203" i="5"/>
  <c r="G2203" i="5"/>
  <c r="E2203" i="5"/>
  <c r="X2203" i="5"/>
  <c r="F2204" i="5"/>
  <c r="J2204" i="5"/>
  <c r="G2204" i="5"/>
  <c r="I2204" i="5"/>
  <c r="R2204" i="5"/>
  <c r="H2204" i="5"/>
  <c r="E2204" i="5"/>
  <c r="X2204" i="5"/>
  <c r="G2205" i="5"/>
  <c r="R2205" i="5"/>
  <c r="H2205" i="5"/>
  <c r="I2205" i="5"/>
  <c r="J2205" i="5"/>
  <c r="F2205" i="5"/>
  <c r="E2205" i="5"/>
  <c r="X2205" i="5"/>
  <c r="I2206" i="5"/>
  <c r="G2206" i="5"/>
  <c r="H2206" i="5"/>
  <c r="R2206" i="5"/>
  <c r="J2206" i="5"/>
  <c r="F2206" i="5"/>
  <c r="E2206" i="5"/>
  <c r="X2206" i="5"/>
  <c r="H2207" i="5"/>
  <c r="R2207" i="5"/>
  <c r="F2207" i="5"/>
  <c r="J2207" i="5"/>
  <c r="G2207" i="5"/>
  <c r="I2207" i="5"/>
  <c r="E2207" i="5"/>
  <c r="X2207" i="5"/>
  <c r="I2208" i="5"/>
  <c r="H2208" i="5"/>
  <c r="J2208" i="5"/>
  <c r="G2208" i="5"/>
  <c r="R2208" i="5"/>
  <c r="F2208" i="5"/>
  <c r="E2208" i="5"/>
  <c r="X2208" i="5"/>
  <c r="F2209" i="5"/>
  <c r="I2209" i="5"/>
  <c r="G2209" i="5"/>
  <c r="R2209" i="5"/>
  <c r="H2209" i="5"/>
  <c r="J2209" i="5"/>
  <c r="E2209" i="5"/>
  <c r="X2209" i="5"/>
  <c r="F2210" i="5"/>
  <c r="J2210" i="5"/>
  <c r="I2210" i="5"/>
  <c r="H2210" i="5"/>
  <c r="R2210" i="5"/>
  <c r="G2210" i="5"/>
  <c r="E2210" i="5"/>
  <c r="X2210" i="5"/>
  <c r="F2211" i="5"/>
  <c r="R2211" i="5"/>
  <c r="H2211" i="5"/>
  <c r="I2211" i="5"/>
  <c r="J2211" i="5"/>
  <c r="G2211" i="5"/>
  <c r="E2211" i="5"/>
  <c r="X2211" i="5"/>
  <c r="G2212" i="5"/>
  <c r="R2212" i="5"/>
  <c r="H2212" i="5"/>
  <c r="F2212" i="5"/>
  <c r="J2212" i="5"/>
  <c r="I2212" i="5"/>
  <c r="E2212" i="5"/>
  <c r="X2212" i="5"/>
  <c r="J2213" i="5"/>
  <c r="F2213" i="5"/>
  <c r="H2213" i="5"/>
  <c r="I2213" i="5"/>
  <c r="R2213" i="5"/>
  <c r="G2213" i="5"/>
  <c r="E2213" i="5"/>
  <c r="X2213" i="5"/>
  <c r="H2214" i="5"/>
  <c r="I2214" i="5"/>
  <c r="G2214" i="5"/>
  <c r="F2214" i="5"/>
  <c r="R2214" i="5"/>
  <c r="J2214" i="5"/>
  <c r="E2214" i="5"/>
  <c r="X2214" i="5"/>
  <c r="R2215" i="5"/>
  <c r="I2215" i="5"/>
  <c r="F2215" i="5"/>
  <c r="G2215" i="5"/>
  <c r="J2215" i="5"/>
  <c r="H2215" i="5"/>
  <c r="E2215" i="5"/>
  <c r="X2215" i="5"/>
  <c r="R2216" i="5"/>
  <c r="I2216" i="5"/>
  <c r="J2216" i="5"/>
  <c r="H2216" i="5"/>
  <c r="G2216" i="5"/>
  <c r="F2216" i="5"/>
  <c r="E2216" i="5"/>
  <c r="X2216" i="5"/>
  <c r="G2217" i="5"/>
  <c r="J2217" i="5"/>
  <c r="R2217" i="5"/>
  <c r="H2217" i="5"/>
  <c r="F2217" i="5"/>
  <c r="I2217" i="5"/>
  <c r="E2217" i="5"/>
  <c r="X2217" i="5"/>
  <c r="R2218" i="5"/>
  <c r="G2218" i="5"/>
  <c r="H2218" i="5"/>
  <c r="I2218" i="5"/>
  <c r="F2218" i="5"/>
  <c r="J2218" i="5"/>
  <c r="E2218" i="5"/>
  <c r="X2218" i="5"/>
  <c r="F2219" i="5"/>
  <c r="G2219" i="5"/>
  <c r="I2219" i="5"/>
  <c r="H2219" i="5"/>
  <c r="J2219" i="5"/>
  <c r="R2219" i="5"/>
  <c r="E2219" i="5"/>
  <c r="X2219" i="5"/>
  <c r="G2220" i="5"/>
  <c r="I2220" i="5"/>
  <c r="H2220" i="5"/>
  <c r="F2220" i="5"/>
  <c r="R2220" i="5"/>
  <c r="J2220" i="5"/>
  <c r="E2220" i="5"/>
  <c r="X2220" i="5"/>
  <c r="F2222" i="5"/>
  <c r="J2222" i="5"/>
  <c r="G2222" i="5"/>
  <c r="H2222" i="5"/>
  <c r="R2222" i="5"/>
  <c r="I2222" i="5"/>
  <c r="E2222" i="5"/>
  <c r="X2222" i="5"/>
  <c r="F2223" i="5"/>
  <c r="H2223" i="5"/>
  <c r="R2223" i="5"/>
  <c r="I2223" i="5"/>
  <c r="J2223" i="5"/>
  <c r="G2223" i="5"/>
  <c r="E2223" i="5"/>
  <c r="X2223" i="5"/>
  <c r="I2224" i="5"/>
  <c r="F2224" i="5"/>
  <c r="J2224" i="5"/>
  <c r="R2224" i="5"/>
  <c r="H2224" i="5"/>
  <c r="E2224" i="5"/>
  <c r="X2224" i="5"/>
  <c r="H2225" i="5"/>
  <c r="G2225" i="5"/>
  <c r="R2225" i="5"/>
  <c r="F2225" i="5"/>
  <c r="J2225" i="5"/>
  <c r="I2225" i="5"/>
  <c r="E2225" i="5"/>
  <c r="X2225" i="5"/>
  <c r="F2226" i="5"/>
  <c r="R2226" i="5"/>
  <c r="H2226" i="5"/>
  <c r="G2226" i="5"/>
  <c r="I2226" i="5"/>
  <c r="J2226" i="5"/>
  <c r="E2226" i="5"/>
  <c r="X2226" i="5"/>
  <c r="I2227" i="5"/>
  <c r="F2227" i="5"/>
  <c r="J2227" i="5"/>
  <c r="R2227" i="5"/>
  <c r="H2227" i="5"/>
  <c r="G2227" i="5"/>
  <c r="E2227" i="5"/>
  <c r="X2227" i="5"/>
  <c r="F2228" i="5"/>
  <c r="I2228" i="5"/>
  <c r="G2228" i="5"/>
  <c r="J2228" i="5"/>
  <c r="R2228" i="5"/>
  <c r="H2228" i="5"/>
  <c r="E2228" i="5"/>
  <c r="X2228" i="5"/>
  <c r="H2229" i="5"/>
  <c r="R2229" i="5"/>
  <c r="G2229" i="5"/>
  <c r="I2229" i="5"/>
  <c r="F2229" i="5"/>
  <c r="J2229" i="5"/>
  <c r="E2229" i="5"/>
  <c r="X2229" i="5"/>
  <c r="F2230" i="5"/>
  <c r="H2230" i="5"/>
  <c r="I2230" i="5"/>
  <c r="J2230" i="5"/>
  <c r="R2230" i="5"/>
  <c r="G2230" i="5"/>
  <c r="E2230" i="5"/>
  <c r="X2230" i="5"/>
  <c r="R2231" i="5"/>
  <c r="H2231" i="5"/>
  <c r="J2231" i="5"/>
  <c r="F2231" i="5"/>
  <c r="G2231" i="5"/>
  <c r="I2231" i="5"/>
  <c r="E2231" i="5"/>
  <c r="X2231" i="5"/>
  <c r="R2232" i="5"/>
  <c r="F2232" i="5"/>
  <c r="J2232" i="5"/>
  <c r="H2232" i="5"/>
  <c r="I2232" i="5"/>
  <c r="G2232" i="5"/>
  <c r="E2232" i="5"/>
  <c r="X2232" i="5"/>
  <c r="J2233" i="5"/>
  <c r="H2233" i="5"/>
  <c r="I2233" i="5"/>
  <c r="F2233" i="5"/>
  <c r="R2233" i="5"/>
  <c r="G2233" i="5"/>
  <c r="E2233" i="5"/>
  <c r="X2233" i="5"/>
  <c r="F2238" i="5"/>
  <c r="H2238" i="5"/>
  <c r="R2238" i="5"/>
  <c r="I2238" i="5"/>
  <c r="J2238" i="5"/>
  <c r="E2238" i="5"/>
  <c r="X2238" i="5"/>
  <c r="F2240" i="5"/>
  <c r="G2240" i="5"/>
  <c r="I2240" i="5"/>
  <c r="H2240" i="5"/>
  <c r="J2240" i="5"/>
  <c r="R2240" i="5"/>
  <c r="E2240" i="5"/>
  <c r="X2240" i="5"/>
  <c r="F2241" i="5"/>
  <c r="R2241" i="5"/>
  <c r="I2241" i="5"/>
  <c r="H2241" i="5"/>
  <c r="G2241" i="5"/>
  <c r="J2241" i="5"/>
  <c r="E2241" i="5"/>
  <c r="X2241" i="5"/>
  <c r="F2242" i="5"/>
  <c r="J2242" i="5"/>
  <c r="H2242" i="5"/>
  <c r="G2242" i="5"/>
  <c r="R2242" i="5"/>
  <c r="I2242" i="5"/>
  <c r="E2242" i="5"/>
  <c r="X2242" i="5"/>
  <c r="F2243" i="5"/>
  <c r="G2243" i="5"/>
  <c r="H2243" i="5"/>
  <c r="I2243" i="5"/>
  <c r="J2243" i="5"/>
  <c r="R2243" i="5"/>
  <c r="E2243" i="5"/>
  <c r="X2243" i="5"/>
  <c r="R2244" i="5"/>
  <c r="F2244" i="5"/>
  <c r="H2244" i="5"/>
  <c r="I2244" i="5"/>
  <c r="J2244" i="5"/>
  <c r="G2244" i="5"/>
  <c r="E2244" i="5"/>
  <c r="X2244" i="5"/>
  <c r="G2245" i="5"/>
  <c r="J2245" i="5"/>
  <c r="F2245" i="5"/>
  <c r="R2245" i="5"/>
  <c r="I2245" i="5"/>
  <c r="H2245" i="5"/>
  <c r="E2245" i="5"/>
  <c r="X2245" i="5"/>
  <c r="G2246" i="5"/>
  <c r="J2246" i="5"/>
  <c r="R2246" i="5"/>
  <c r="H2246" i="5"/>
  <c r="I2246" i="5"/>
  <c r="F2246" i="5"/>
  <c r="E2246" i="5"/>
  <c r="X2246" i="5"/>
  <c r="G2247" i="5"/>
  <c r="J2247" i="5"/>
  <c r="I2247" i="5"/>
  <c r="H2247" i="5"/>
  <c r="R2247" i="5"/>
  <c r="F2247" i="5"/>
  <c r="E2247" i="5"/>
  <c r="X2247" i="5"/>
  <c r="G2253" i="5"/>
  <c r="F2253" i="5"/>
  <c r="H2253" i="5"/>
  <c r="J2253" i="5"/>
  <c r="I2253" i="5"/>
  <c r="R2253" i="5"/>
  <c r="E2253" i="5"/>
  <c r="X2253" i="5"/>
  <c r="J2254" i="5"/>
  <c r="H2254" i="5"/>
  <c r="I2254" i="5"/>
  <c r="F2254" i="5"/>
  <c r="G2254" i="5"/>
  <c r="R2254" i="5"/>
  <c r="E2254" i="5"/>
  <c r="X2254" i="5"/>
  <c r="R2255" i="5"/>
  <c r="F2255" i="5"/>
  <c r="I2255" i="5"/>
  <c r="J2255" i="5"/>
  <c r="H2255" i="5"/>
  <c r="G2255" i="5"/>
  <c r="E2255" i="5"/>
  <c r="X2255" i="5"/>
  <c r="I2256" i="5"/>
  <c r="J2256" i="5"/>
  <c r="R2256" i="5"/>
  <c r="H2256" i="5"/>
  <c r="F2256" i="5"/>
  <c r="G2256" i="5"/>
  <c r="E2256" i="5"/>
  <c r="X2256" i="5"/>
  <c r="F2257" i="5"/>
  <c r="I2257" i="5"/>
  <c r="G2257" i="5"/>
  <c r="R2257" i="5"/>
  <c r="J2257" i="5"/>
  <c r="H2257" i="5"/>
  <c r="E2257" i="5"/>
  <c r="X2257" i="5"/>
  <c r="R2258" i="5"/>
  <c r="J2258" i="5"/>
  <c r="H2258" i="5"/>
  <c r="I2258" i="5"/>
  <c r="F2258" i="5"/>
  <c r="G2258" i="5"/>
  <c r="E2258" i="5"/>
  <c r="X2258" i="5"/>
  <c r="H2259" i="5"/>
  <c r="J2259" i="5"/>
  <c r="R2259" i="5"/>
  <c r="G2259" i="5"/>
  <c r="I2259" i="5"/>
  <c r="F2259" i="5"/>
  <c r="E2259" i="5"/>
  <c r="X2259" i="5"/>
  <c r="I2260" i="5"/>
  <c r="F2260" i="5"/>
  <c r="G2260" i="5"/>
  <c r="R2260" i="5"/>
  <c r="H2260" i="5"/>
  <c r="J2260" i="5"/>
  <c r="E2260" i="5"/>
  <c r="X2260" i="5"/>
  <c r="G2261" i="5"/>
  <c r="H2261" i="5"/>
  <c r="J2261" i="5"/>
  <c r="I2261" i="5"/>
  <c r="F2261" i="5"/>
  <c r="R2261" i="5"/>
  <c r="E2261" i="5"/>
  <c r="X2261" i="5"/>
  <c r="G2262" i="5"/>
  <c r="H2262" i="5"/>
  <c r="I2262" i="5"/>
  <c r="R2262" i="5"/>
  <c r="F2262" i="5"/>
  <c r="J2262" i="5"/>
  <c r="E2262" i="5"/>
  <c r="X2262" i="5"/>
  <c r="G2263" i="5"/>
  <c r="H2263" i="5"/>
  <c r="R2263" i="5"/>
  <c r="J2263" i="5"/>
  <c r="F2263" i="5"/>
  <c r="I2263" i="5"/>
  <c r="E2263" i="5"/>
  <c r="X2263" i="5"/>
  <c r="G2264" i="5"/>
  <c r="J2264" i="5"/>
  <c r="I2264" i="5"/>
  <c r="H2264" i="5"/>
  <c r="F2264" i="5"/>
  <c r="R2264" i="5"/>
  <c r="E2264" i="5"/>
  <c r="X2264" i="5"/>
  <c r="G2265" i="5"/>
  <c r="J2265" i="5"/>
  <c r="F2265" i="5"/>
  <c r="I2265" i="5"/>
  <c r="R2265" i="5"/>
  <c r="H2265" i="5"/>
  <c r="E2265" i="5"/>
  <c r="X2265" i="5"/>
  <c r="J2266" i="5"/>
  <c r="F2266" i="5"/>
  <c r="R2266" i="5"/>
  <c r="H2266" i="5"/>
  <c r="G2266" i="5"/>
  <c r="I2266" i="5"/>
  <c r="E2266" i="5"/>
  <c r="X2266" i="5"/>
  <c r="J2267" i="5"/>
  <c r="R2267" i="5"/>
  <c r="F2267" i="5"/>
  <c r="H2267" i="5"/>
  <c r="G2267" i="5"/>
  <c r="I2267" i="5"/>
  <c r="E2267" i="5"/>
  <c r="X2267" i="5"/>
  <c r="I2268" i="5"/>
  <c r="R2268" i="5"/>
  <c r="H2268" i="5"/>
  <c r="F2268" i="5"/>
  <c r="G2268" i="5"/>
  <c r="J2268" i="5"/>
  <c r="E2268" i="5"/>
  <c r="X2268" i="5"/>
  <c r="J2269" i="5"/>
  <c r="F2269" i="5"/>
  <c r="H2269" i="5"/>
  <c r="G2269" i="5"/>
  <c r="R2269" i="5"/>
  <c r="I2269" i="5"/>
  <c r="E2269" i="5"/>
  <c r="X2269" i="5"/>
  <c r="F2270" i="5"/>
  <c r="G2270" i="5"/>
  <c r="I2270" i="5"/>
  <c r="R2270" i="5"/>
  <c r="J2270" i="5"/>
  <c r="H2270" i="5"/>
  <c r="E2270" i="5"/>
  <c r="X2270" i="5"/>
  <c r="G2271" i="5"/>
  <c r="J2271" i="5"/>
  <c r="I2271" i="5"/>
  <c r="F2271" i="5"/>
  <c r="R2271" i="5"/>
  <c r="H2271" i="5"/>
  <c r="E2271" i="5"/>
  <c r="X2271" i="5"/>
  <c r="J2272" i="5"/>
  <c r="R2272" i="5"/>
  <c r="F2272" i="5"/>
  <c r="I2272" i="5"/>
  <c r="H2272" i="5"/>
  <c r="G2272" i="5"/>
  <c r="E2272" i="5"/>
  <c r="X2272" i="5"/>
  <c r="R2273" i="5"/>
  <c r="I2273" i="5"/>
  <c r="H2273" i="5"/>
  <c r="J2273" i="5"/>
  <c r="F2273" i="5"/>
  <c r="G2273" i="5"/>
  <c r="E2273" i="5"/>
  <c r="X2273" i="5"/>
  <c r="H2274" i="5"/>
  <c r="F2274" i="5"/>
  <c r="R2274" i="5"/>
  <c r="I2274" i="5"/>
  <c r="J2274" i="5"/>
  <c r="G2274" i="5"/>
  <c r="E2274" i="5"/>
  <c r="X2274" i="5"/>
  <c r="I2275" i="5"/>
  <c r="J2275" i="5"/>
  <c r="F2275" i="5"/>
  <c r="G2275" i="5"/>
  <c r="R2275" i="5"/>
  <c r="H2275" i="5"/>
  <c r="E2275" i="5"/>
  <c r="X2275" i="5"/>
  <c r="F2276" i="5"/>
  <c r="J2276" i="5"/>
  <c r="R2276" i="5"/>
  <c r="H2276" i="5"/>
  <c r="G2276" i="5"/>
  <c r="I2276" i="5"/>
  <c r="E2276" i="5"/>
  <c r="X2276" i="5"/>
  <c r="F2277" i="5"/>
  <c r="R2277" i="5"/>
  <c r="G2277" i="5"/>
  <c r="H2277" i="5"/>
  <c r="I2277" i="5"/>
  <c r="J2277" i="5"/>
  <c r="E2277" i="5"/>
  <c r="X2277" i="5"/>
  <c r="G2278" i="5"/>
  <c r="I2278" i="5"/>
  <c r="J2278" i="5"/>
  <c r="H2278" i="5"/>
  <c r="R2278" i="5"/>
  <c r="F2278" i="5"/>
  <c r="E2278" i="5"/>
  <c r="X2278" i="5"/>
  <c r="F2279" i="5"/>
  <c r="R2279" i="5"/>
  <c r="G2279" i="5"/>
  <c r="J2279" i="5"/>
  <c r="I2279" i="5"/>
  <c r="H2279" i="5"/>
  <c r="E2279" i="5"/>
  <c r="X2279" i="5"/>
  <c r="G2286" i="5"/>
  <c r="F2286" i="5"/>
  <c r="J2286" i="5"/>
  <c r="H2286" i="5"/>
  <c r="R2286" i="5"/>
  <c r="I2286" i="5"/>
  <c r="E2286" i="5"/>
  <c r="X2286" i="5"/>
  <c r="H2287" i="5"/>
  <c r="R2287" i="5"/>
  <c r="F2287" i="5"/>
  <c r="I2287" i="5"/>
  <c r="J2287" i="5"/>
  <c r="G2287" i="5"/>
  <c r="E2287" i="5"/>
  <c r="X2287" i="5"/>
  <c r="J2288" i="5"/>
  <c r="I2288" i="5"/>
  <c r="H2288" i="5"/>
  <c r="G2288" i="5"/>
  <c r="F2288" i="5"/>
  <c r="R2288" i="5"/>
  <c r="E2288" i="5"/>
  <c r="X2288" i="5"/>
  <c r="J2289" i="5"/>
  <c r="R2289" i="5"/>
  <c r="G2289" i="5"/>
  <c r="F2289" i="5"/>
  <c r="I2289" i="5"/>
  <c r="H2289" i="5"/>
  <c r="E2289" i="5"/>
  <c r="X2289" i="5"/>
  <c r="F2290" i="5"/>
  <c r="H2290" i="5"/>
  <c r="I2290" i="5"/>
  <c r="G2290" i="5"/>
  <c r="J2290" i="5"/>
  <c r="R2290" i="5"/>
  <c r="E2290" i="5"/>
  <c r="X2290" i="5"/>
  <c r="J2291" i="5"/>
  <c r="F2291" i="5"/>
  <c r="G2291" i="5"/>
  <c r="I2291" i="5"/>
  <c r="R2291" i="5"/>
  <c r="H2291" i="5"/>
  <c r="E2291" i="5"/>
  <c r="X2291" i="5"/>
  <c r="F2292" i="5"/>
  <c r="J2292" i="5"/>
  <c r="H2292" i="5"/>
  <c r="R2292" i="5"/>
  <c r="G2292" i="5"/>
  <c r="I2292" i="5"/>
  <c r="E2292" i="5"/>
  <c r="X2292" i="5"/>
  <c r="J2293" i="5"/>
  <c r="H2293" i="5"/>
  <c r="I2293" i="5"/>
  <c r="F2293" i="5"/>
  <c r="G2293" i="5"/>
  <c r="R2293" i="5"/>
  <c r="E2293" i="5"/>
  <c r="X2293" i="5"/>
  <c r="F2295" i="5"/>
  <c r="H2295" i="5"/>
  <c r="G2295" i="5"/>
  <c r="J2295" i="5"/>
  <c r="R2295" i="5"/>
  <c r="I2295" i="5"/>
  <c r="E2295" i="5"/>
  <c r="X2295" i="5"/>
  <c r="G2296" i="5"/>
  <c r="F2296" i="5"/>
  <c r="J2296" i="5"/>
  <c r="H2296" i="5"/>
  <c r="R2296" i="5"/>
  <c r="I2296" i="5"/>
  <c r="E2296" i="5"/>
  <c r="X2296" i="5"/>
  <c r="I2297" i="5"/>
  <c r="J2297" i="5"/>
  <c r="G2297" i="5"/>
  <c r="H2297" i="5"/>
  <c r="F2297" i="5"/>
  <c r="R2297" i="5"/>
  <c r="E2297" i="5"/>
  <c r="X2297" i="5"/>
  <c r="F2298" i="5"/>
  <c r="H2298" i="5"/>
  <c r="G2298" i="5"/>
  <c r="J2298" i="5"/>
  <c r="I2298" i="5"/>
  <c r="R2298" i="5"/>
  <c r="E2298" i="5"/>
  <c r="X2298" i="5"/>
  <c r="F2301" i="5"/>
  <c r="R2301" i="5"/>
  <c r="G2301" i="5"/>
  <c r="I2301" i="5"/>
  <c r="H2301" i="5"/>
  <c r="J2301" i="5"/>
  <c r="E2301" i="5"/>
  <c r="X2301" i="5"/>
  <c r="R2302" i="5"/>
  <c r="I2302" i="5"/>
  <c r="H2302" i="5"/>
  <c r="F2302" i="5"/>
  <c r="J2302" i="5"/>
  <c r="G2302" i="5"/>
  <c r="E2302" i="5"/>
  <c r="X2302" i="5"/>
  <c r="G2305" i="5"/>
  <c r="J2305" i="5"/>
  <c r="I2305" i="5"/>
  <c r="R2305" i="5"/>
  <c r="H2305" i="5"/>
  <c r="F2305" i="5"/>
  <c r="E2305" i="5"/>
  <c r="X2305" i="5"/>
  <c r="J2306" i="5"/>
  <c r="I2306" i="5"/>
  <c r="R2306" i="5"/>
  <c r="F2306" i="5"/>
  <c r="H2306" i="5"/>
  <c r="G2306" i="5"/>
  <c r="E2306" i="5"/>
  <c r="X2306" i="5"/>
  <c r="G2307" i="5"/>
  <c r="J2307" i="5"/>
  <c r="R2307" i="5"/>
  <c r="I2307" i="5"/>
  <c r="H2307" i="5"/>
  <c r="F2307" i="5"/>
  <c r="E2307" i="5"/>
  <c r="X2307" i="5"/>
  <c r="G2308" i="5"/>
  <c r="I2308" i="5"/>
  <c r="F2308" i="5"/>
  <c r="H2308" i="5"/>
  <c r="R2308" i="5"/>
  <c r="J2308" i="5"/>
  <c r="E2308" i="5"/>
  <c r="X2308" i="5"/>
  <c r="J2309" i="5"/>
  <c r="I2309" i="5"/>
  <c r="F2309" i="5"/>
  <c r="G2309" i="5"/>
  <c r="R2309" i="5"/>
  <c r="H2309" i="5"/>
  <c r="E2309" i="5"/>
  <c r="X2309" i="5"/>
  <c r="G2310" i="5"/>
  <c r="J2310" i="5"/>
  <c r="R2310" i="5"/>
  <c r="F2310" i="5"/>
  <c r="H2310" i="5"/>
  <c r="I2310" i="5"/>
  <c r="E2310" i="5"/>
  <c r="X2310" i="5"/>
  <c r="F2311" i="5"/>
  <c r="J2311" i="5"/>
  <c r="I2311" i="5"/>
  <c r="H2311" i="5"/>
  <c r="G2311" i="5"/>
  <c r="R2311" i="5"/>
  <c r="E2311" i="5"/>
  <c r="X2311" i="5"/>
  <c r="F2312" i="5"/>
  <c r="I2312" i="5"/>
  <c r="J2312" i="5"/>
  <c r="R2312" i="5"/>
  <c r="H2312" i="5"/>
  <c r="G2312" i="5"/>
  <c r="E2312" i="5"/>
  <c r="X2312" i="5"/>
  <c r="R2313" i="5"/>
  <c r="I2313" i="5"/>
  <c r="J2313" i="5"/>
  <c r="F2313" i="5"/>
  <c r="H2313" i="5"/>
  <c r="G2313" i="5"/>
  <c r="E2313" i="5"/>
  <c r="X2313" i="5"/>
  <c r="F2314" i="5"/>
  <c r="H2314" i="5"/>
  <c r="R2314" i="5"/>
  <c r="J2314" i="5"/>
  <c r="I2314" i="5"/>
  <c r="G2314" i="5"/>
  <c r="E2314" i="5"/>
  <c r="X2314" i="5"/>
  <c r="R2318" i="5"/>
  <c r="H2318" i="5"/>
  <c r="F2318" i="5"/>
  <c r="J2318" i="5"/>
  <c r="I2318" i="5"/>
  <c r="E2318" i="5"/>
  <c r="X2318" i="5"/>
  <c r="R2320" i="5"/>
  <c r="H2320" i="5"/>
  <c r="I2320" i="5"/>
  <c r="F2320" i="5"/>
  <c r="G2320" i="5"/>
  <c r="J2320" i="5"/>
  <c r="E2320" i="5"/>
  <c r="X2320" i="5"/>
  <c r="F2324" i="5"/>
  <c r="G2324" i="5"/>
  <c r="R2324" i="5"/>
  <c r="H2324" i="5"/>
  <c r="J2324" i="5"/>
  <c r="I2324" i="5"/>
  <c r="E2324" i="5"/>
  <c r="X2324" i="5"/>
  <c r="H2325" i="5"/>
  <c r="F2325" i="5"/>
  <c r="G2325" i="5"/>
  <c r="R2325" i="5"/>
  <c r="J2325" i="5"/>
  <c r="I2325" i="5"/>
  <c r="E2325" i="5"/>
  <c r="X2325" i="5"/>
  <c r="J2326" i="5"/>
  <c r="H2326" i="5"/>
  <c r="R2326" i="5"/>
  <c r="F2326" i="5"/>
  <c r="I2326" i="5"/>
  <c r="G2326" i="5"/>
  <c r="E2326" i="5"/>
  <c r="X2326" i="5"/>
  <c r="G2327" i="5"/>
  <c r="J2327" i="5"/>
  <c r="R2327" i="5"/>
  <c r="H2327" i="5"/>
  <c r="I2327" i="5"/>
  <c r="F2327" i="5"/>
  <c r="E2327" i="5"/>
  <c r="X2327" i="5"/>
  <c r="I2328" i="5"/>
  <c r="H2328" i="5"/>
  <c r="G2328" i="5"/>
  <c r="F2328" i="5"/>
  <c r="R2328" i="5"/>
  <c r="J2328" i="5"/>
  <c r="E2328" i="5"/>
  <c r="X2328" i="5"/>
  <c r="R2329" i="5"/>
  <c r="J2329" i="5"/>
  <c r="I2329" i="5"/>
  <c r="G2329" i="5"/>
  <c r="H2329" i="5"/>
  <c r="F2329" i="5"/>
  <c r="E2329" i="5"/>
  <c r="X2329" i="5"/>
  <c r="G2330" i="5"/>
  <c r="I2330" i="5"/>
  <c r="F2330" i="5"/>
  <c r="H2330" i="5"/>
  <c r="R2330" i="5"/>
  <c r="J2330" i="5"/>
  <c r="E2330" i="5"/>
  <c r="X2330" i="5"/>
  <c r="G2331" i="5"/>
  <c r="F2331" i="5"/>
  <c r="J2331" i="5"/>
  <c r="H2331" i="5"/>
  <c r="I2331" i="5"/>
  <c r="R2331" i="5"/>
  <c r="E2331" i="5"/>
  <c r="X2331" i="5"/>
  <c r="F2332" i="5"/>
  <c r="I2332" i="5"/>
  <c r="J2332" i="5"/>
  <c r="H2332" i="5"/>
  <c r="G2332" i="5"/>
  <c r="R2332" i="5"/>
  <c r="E2332" i="5"/>
  <c r="X2332" i="5"/>
  <c r="G2333" i="5"/>
  <c r="J2333" i="5"/>
  <c r="H2333" i="5"/>
  <c r="F2333" i="5"/>
  <c r="I2333" i="5"/>
  <c r="R2333" i="5"/>
  <c r="E2333" i="5"/>
  <c r="X2333" i="5"/>
  <c r="H2334" i="5"/>
  <c r="F2334" i="5"/>
  <c r="R2334" i="5"/>
  <c r="I2334" i="5"/>
  <c r="G2334" i="5"/>
  <c r="J2334" i="5"/>
  <c r="E2334" i="5"/>
  <c r="X2334" i="5"/>
  <c r="F2335" i="5"/>
  <c r="I2335" i="5"/>
  <c r="R2335" i="5"/>
  <c r="H2335" i="5"/>
  <c r="G2335" i="5"/>
  <c r="J2335" i="5"/>
  <c r="E2335" i="5"/>
  <c r="X2335" i="5"/>
  <c r="J2336" i="5"/>
  <c r="R2336" i="5"/>
  <c r="H2336" i="5"/>
  <c r="F2336" i="5"/>
  <c r="G2336" i="5"/>
  <c r="I2336" i="5"/>
  <c r="E2336" i="5"/>
  <c r="X2336" i="5"/>
  <c r="I2337" i="5"/>
  <c r="F2337" i="5"/>
  <c r="H2337" i="5"/>
  <c r="J2337" i="5"/>
  <c r="R2337" i="5"/>
  <c r="G2337" i="5"/>
  <c r="E2337" i="5"/>
  <c r="X2337" i="5"/>
  <c r="J2338" i="5"/>
  <c r="I2338" i="5"/>
  <c r="G2338" i="5"/>
  <c r="F2338" i="5"/>
  <c r="H2338" i="5"/>
  <c r="R2338" i="5"/>
  <c r="E2338" i="5"/>
  <c r="X2338" i="5"/>
  <c r="H2339" i="5"/>
  <c r="J2339" i="5"/>
  <c r="F2339" i="5"/>
  <c r="G2339" i="5"/>
  <c r="R2339" i="5"/>
  <c r="I2339" i="5"/>
  <c r="E2339" i="5"/>
  <c r="X2339" i="5"/>
  <c r="F2340" i="5"/>
  <c r="H2340" i="5"/>
  <c r="G2340" i="5"/>
  <c r="J2340" i="5"/>
  <c r="R2340" i="5"/>
  <c r="I2340" i="5"/>
  <c r="E2340" i="5"/>
  <c r="X2340" i="5"/>
  <c r="H2341" i="5"/>
  <c r="G2341" i="5"/>
  <c r="F2341" i="5"/>
  <c r="I2341" i="5"/>
  <c r="J2341" i="5"/>
  <c r="R2341" i="5"/>
  <c r="E2341" i="5"/>
  <c r="X2341" i="5"/>
  <c r="H2342" i="5"/>
  <c r="J2342" i="5"/>
  <c r="G2342" i="5"/>
  <c r="I2342" i="5"/>
  <c r="R2342" i="5"/>
  <c r="F2342" i="5"/>
  <c r="E2342" i="5"/>
  <c r="X2342" i="5"/>
  <c r="J2343" i="5"/>
  <c r="H2343" i="5"/>
  <c r="G2343" i="5"/>
  <c r="F2343" i="5"/>
  <c r="R2343" i="5"/>
  <c r="I2343" i="5"/>
  <c r="E2343" i="5"/>
  <c r="X2343" i="5"/>
  <c r="R2344" i="5"/>
  <c r="F2344" i="5"/>
  <c r="G2344" i="5"/>
  <c r="H2344" i="5"/>
  <c r="J2344" i="5"/>
  <c r="I2344" i="5"/>
  <c r="E2344" i="5"/>
  <c r="X2344" i="5"/>
  <c r="R2345" i="5"/>
  <c r="I2345" i="5"/>
  <c r="J2345" i="5"/>
  <c r="G2345" i="5"/>
  <c r="F2345" i="5"/>
  <c r="H2345" i="5"/>
  <c r="E2345" i="5"/>
  <c r="X2345" i="5"/>
  <c r="F2346" i="5"/>
  <c r="R2346" i="5"/>
  <c r="J2346" i="5"/>
  <c r="H2346" i="5"/>
  <c r="G2346" i="5"/>
  <c r="I2346" i="5"/>
  <c r="E2346" i="5"/>
  <c r="X2346" i="5"/>
  <c r="G2347" i="5"/>
  <c r="R2347" i="5"/>
  <c r="F2347" i="5"/>
  <c r="J2347" i="5"/>
  <c r="H2347" i="5"/>
  <c r="I2347" i="5"/>
  <c r="E2347" i="5"/>
  <c r="X2347" i="5"/>
  <c r="J2348" i="5"/>
  <c r="I2348" i="5"/>
  <c r="H2348" i="5"/>
  <c r="R2348" i="5"/>
  <c r="F2348" i="5"/>
  <c r="G2348" i="5"/>
  <c r="E2348" i="5"/>
  <c r="X2348" i="5"/>
  <c r="R2349" i="5"/>
  <c r="H2349" i="5"/>
  <c r="I2349" i="5"/>
  <c r="F2349" i="5"/>
  <c r="J2349" i="5"/>
  <c r="G2349" i="5"/>
  <c r="E2349" i="5"/>
  <c r="X2349" i="5"/>
  <c r="R2350" i="5"/>
  <c r="J2350" i="5"/>
  <c r="F2350" i="5"/>
  <c r="I2350" i="5"/>
  <c r="H2350" i="5"/>
  <c r="E2350" i="5"/>
  <c r="X2350" i="5"/>
  <c r="F2351" i="5"/>
  <c r="H2351" i="5"/>
  <c r="G2351" i="5"/>
  <c r="J2351" i="5"/>
  <c r="I2351" i="5"/>
  <c r="R2351" i="5"/>
  <c r="E2351" i="5"/>
  <c r="X2351" i="5"/>
  <c r="H2352" i="5"/>
  <c r="F2352" i="5"/>
  <c r="J2352" i="5"/>
  <c r="G2352" i="5"/>
  <c r="R2352" i="5"/>
  <c r="I2352" i="5"/>
  <c r="E2352" i="5"/>
  <c r="X2352" i="5"/>
  <c r="R2353" i="5"/>
  <c r="I2353" i="5"/>
  <c r="H2353" i="5"/>
  <c r="G2353" i="5"/>
  <c r="F2353" i="5"/>
  <c r="J2353" i="5"/>
  <c r="E2353" i="5"/>
  <c r="X2353" i="5"/>
  <c r="R2354" i="5"/>
  <c r="G2354" i="5"/>
  <c r="F2354" i="5"/>
  <c r="H2354" i="5"/>
  <c r="J2354" i="5"/>
  <c r="I2354" i="5"/>
  <c r="E2354" i="5"/>
  <c r="X2354" i="5"/>
  <c r="F2355" i="5"/>
  <c r="H2355" i="5"/>
  <c r="G2355" i="5"/>
  <c r="I2355" i="5"/>
  <c r="R2355" i="5"/>
  <c r="J2355" i="5"/>
  <c r="E2355" i="5"/>
  <c r="X2355" i="5"/>
  <c r="R2356" i="5"/>
  <c r="H2356" i="5"/>
  <c r="F2356" i="5"/>
  <c r="I2356" i="5"/>
  <c r="G2356" i="5"/>
  <c r="J2356" i="5"/>
  <c r="E2356" i="5"/>
  <c r="X2356" i="5"/>
  <c r="G2357" i="5"/>
  <c r="I2357" i="5"/>
  <c r="H2357" i="5"/>
  <c r="R2357" i="5"/>
  <c r="F2357" i="5"/>
  <c r="J2357" i="5"/>
  <c r="E2357" i="5"/>
  <c r="X2357" i="5"/>
  <c r="R2358" i="5"/>
  <c r="J2358" i="5"/>
  <c r="H2358" i="5"/>
  <c r="I2358" i="5"/>
  <c r="F2358" i="5"/>
  <c r="E2358" i="5"/>
  <c r="X2358" i="5"/>
  <c r="G2359" i="5"/>
  <c r="I2359" i="5"/>
  <c r="F2359" i="5"/>
  <c r="H2359" i="5"/>
  <c r="R2359" i="5"/>
  <c r="J2359" i="5"/>
  <c r="E2359" i="5"/>
  <c r="X2359" i="5"/>
  <c r="F2360" i="5"/>
  <c r="I2360" i="5"/>
  <c r="J2360" i="5"/>
  <c r="H2360" i="5"/>
  <c r="R2360" i="5"/>
  <c r="G2360" i="5"/>
  <c r="E2360" i="5"/>
  <c r="X2360" i="5"/>
  <c r="R2361" i="5"/>
  <c r="F2361" i="5"/>
  <c r="I2361" i="5"/>
  <c r="J2361" i="5"/>
  <c r="G2361" i="5"/>
  <c r="H2361" i="5"/>
  <c r="E2361" i="5"/>
  <c r="X2361" i="5"/>
  <c r="H2362" i="5"/>
  <c r="G2362" i="5"/>
  <c r="R2362" i="5"/>
  <c r="F2362" i="5"/>
  <c r="I2362" i="5"/>
  <c r="J2362" i="5"/>
  <c r="E2362" i="5"/>
  <c r="X2362" i="5"/>
  <c r="G2363" i="5"/>
  <c r="R2363" i="5"/>
  <c r="F2363" i="5"/>
  <c r="H2363" i="5"/>
  <c r="J2363" i="5"/>
  <c r="I2363" i="5"/>
  <c r="E2363" i="5"/>
  <c r="X2363" i="5"/>
  <c r="J2364" i="5"/>
  <c r="R2364" i="5"/>
  <c r="I2364" i="5"/>
  <c r="F2364" i="5"/>
  <c r="G2364" i="5"/>
  <c r="H2364" i="5"/>
  <c r="E2364" i="5"/>
  <c r="X2364" i="5"/>
  <c r="G2365" i="5"/>
  <c r="R2365" i="5"/>
  <c r="H2365" i="5"/>
  <c r="I2365" i="5"/>
  <c r="J2365" i="5"/>
  <c r="F2365" i="5"/>
  <c r="E2365" i="5"/>
  <c r="X2365" i="5"/>
  <c r="R2366" i="5"/>
  <c r="F2366" i="5"/>
  <c r="I2366" i="5"/>
  <c r="J2366" i="5"/>
  <c r="G2366" i="5"/>
  <c r="H2366" i="5"/>
  <c r="E2366" i="5"/>
  <c r="X2366" i="5"/>
  <c r="F2367" i="5"/>
  <c r="G2367" i="5"/>
  <c r="J2367" i="5"/>
  <c r="R2367" i="5"/>
  <c r="I2367" i="5"/>
  <c r="H2367" i="5"/>
  <c r="E2367" i="5"/>
  <c r="X2367" i="5"/>
  <c r="F2368" i="5"/>
  <c r="H2368" i="5"/>
  <c r="J2368" i="5"/>
  <c r="G2368" i="5"/>
  <c r="I2368" i="5"/>
  <c r="R2368" i="5"/>
  <c r="E2368" i="5"/>
  <c r="X2368" i="5"/>
  <c r="R2369" i="5"/>
  <c r="J2369" i="5"/>
  <c r="G2369" i="5"/>
  <c r="H2369" i="5"/>
  <c r="F2369" i="5"/>
  <c r="I2369" i="5"/>
  <c r="E2369" i="5"/>
  <c r="X2369" i="5"/>
  <c r="H2370" i="5"/>
  <c r="J2370" i="5"/>
  <c r="G2370" i="5"/>
  <c r="R2370" i="5"/>
  <c r="F2370" i="5"/>
  <c r="I2370" i="5"/>
  <c r="E2370" i="5"/>
  <c r="X2370" i="5"/>
  <c r="G2371" i="5"/>
  <c r="I2371" i="5"/>
  <c r="J2371" i="5"/>
  <c r="F2371" i="5"/>
  <c r="H2371" i="5"/>
  <c r="R2371" i="5"/>
  <c r="E2371" i="5"/>
  <c r="X2371" i="5"/>
  <c r="G2372" i="5"/>
  <c r="I2372" i="5"/>
  <c r="J2372" i="5"/>
  <c r="R2372" i="5"/>
  <c r="F2372" i="5"/>
  <c r="H2372" i="5"/>
  <c r="E2372" i="5"/>
  <c r="X2372" i="5"/>
  <c r="I2373" i="5"/>
  <c r="G2373" i="5"/>
  <c r="R2373" i="5"/>
  <c r="J2373" i="5"/>
  <c r="F2373" i="5"/>
  <c r="H2373" i="5"/>
  <c r="E2373" i="5"/>
  <c r="X2373" i="5"/>
  <c r="G2374" i="5"/>
  <c r="H2374" i="5"/>
  <c r="R2374" i="5"/>
  <c r="J2374" i="5"/>
  <c r="F2374" i="5"/>
  <c r="I2374" i="5"/>
  <c r="E2374" i="5"/>
  <c r="X2374" i="5"/>
  <c r="R2375" i="5"/>
  <c r="F2375" i="5"/>
  <c r="J2375" i="5"/>
  <c r="H2375" i="5"/>
  <c r="G2375" i="5"/>
  <c r="I2375" i="5"/>
  <c r="E2375" i="5"/>
  <c r="X2375" i="5"/>
  <c r="R2376" i="5"/>
  <c r="F2376" i="5"/>
  <c r="H2376" i="5"/>
  <c r="I2376" i="5"/>
  <c r="G2376" i="5"/>
  <c r="J2376" i="5"/>
  <c r="E2376" i="5"/>
  <c r="X2376" i="5"/>
  <c r="G2377" i="5"/>
  <c r="J2377" i="5"/>
  <c r="I2377" i="5"/>
  <c r="H2377" i="5"/>
  <c r="F2377" i="5"/>
  <c r="R2377" i="5"/>
  <c r="E2377" i="5"/>
  <c r="X2377" i="5"/>
  <c r="H2378" i="5"/>
  <c r="I2378" i="5"/>
  <c r="F2378" i="5"/>
  <c r="R2378" i="5"/>
  <c r="G2378" i="5"/>
  <c r="J2378" i="5"/>
  <c r="E2378" i="5"/>
  <c r="X2378" i="5"/>
  <c r="J2379" i="5"/>
  <c r="F2379" i="5"/>
  <c r="G2379" i="5"/>
  <c r="R2379" i="5"/>
  <c r="I2379" i="5"/>
  <c r="H2379" i="5"/>
  <c r="E2379" i="5"/>
  <c r="X2379" i="5"/>
  <c r="F2380" i="5"/>
  <c r="G2380" i="5"/>
  <c r="R2380" i="5"/>
  <c r="H2380" i="5"/>
  <c r="I2380" i="5"/>
  <c r="J2380" i="5"/>
  <c r="E2380" i="5"/>
  <c r="X2380" i="5"/>
  <c r="R2381" i="5"/>
  <c r="F2381" i="5"/>
  <c r="J2381" i="5"/>
  <c r="G2381" i="5"/>
  <c r="H2381" i="5"/>
  <c r="I2381" i="5"/>
  <c r="E2381" i="5"/>
  <c r="X2381" i="5"/>
  <c r="I2382" i="5"/>
  <c r="H2382" i="5"/>
  <c r="J2382" i="5"/>
  <c r="F2382" i="5"/>
  <c r="R2382" i="5"/>
  <c r="E2382" i="5"/>
  <c r="X2382" i="5"/>
  <c r="J2383" i="5"/>
  <c r="F2383" i="5"/>
  <c r="I2383" i="5"/>
  <c r="G2383" i="5"/>
  <c r="R2383" i="5"/>
  <c r="H2383" i="5"/>
  <c r="E2383" i="5"/>
  <c r="X2383" i="5"/>
  <c r="J2384" i="5"/>
  <c r="G2384" i="5"/>
  <c r="I2384" i="5"/>
  <c r="R2384" i="5"/>
  <c r="F2384" i="5"/>
  <c r="H2384" i="5"/>
  <c r="E2384" i="5"/>
  <c r="X2384" i="5"/>
  <c r="J2385" i="5"/>
  <c r="R2385" i="5"/>
  <c r="I2385" i="5"/>
  <c r="H2385" i="5"/>
  <c r="G2385" i="5"/>
  <c r="F2385" i="5"/>
  <c r="E2385" i="5"/>
  <c r="X2385" i="5"/>
  <c r="J2386" i="5"/>
  <c r="R2386" i="5"/>
  <c r="I2386" i="5"/>
  <c r="G2386" i="5"/>
  <c r="H2386" i="5"/>
  <c r="F2386" i="5"/>
  <c r="E2386" i="5"/>
  <c r="X2386" i="5"/>
  <c r="R2387" i="5"/>
  <c r="G2387" i="5"/>
  <c r="F2387" i="5"/>
  <c r="H2387" i="5"/>
  <c r="J2387" i="5"/>
  <c r="I2387" i="5"/>
  <c r="E2387" i="5"/>
  <c r="X2387" i="5"/>
  <c r="G2388" i="5"/>
  <c r="I2388" i="5"/>
  <c r="H2388" i="5"/>
  <c r="F2388" i="5"/>
  <c r="R2388" i="5"/>
  <c r="J2388" i="5"/>
  <c r="E2388" i="5"/>
  <c r="X2388" i="5"/>
  <c r="R2389" i="5"/>
  <c r="J2389" i="5"/>
  <c r="G2389" i="5"/>
  <c r="H2389" i="5"/>
  <c r="F2389" i="5"/>
  <c r="I2389" i="5"/>
  <c r="E2389" i="5"/>
  <c r="X2389" i="5"/>
  <c r="G2390" i="5"/>
  <c r="R2390" i="5"/>
  <c r="F2390" i="5"/>
  <c r="J2390" i="5"/>
  <c r="I2390" i="5"/>
  <c r="H2390" i="5"/>
  <c r="E2390" i="5"/>
  <c r="X2390" i="5"/>
  <c r="F2391" i="5"/>
  <c r="H2391" i="5"/>
  <c r="R2391" i="5"/>
  <c r="I2391" i="5"/>
  <c r="G2391" i="5"/>
  <c r="J2391" i="5"/>
  <c r="E2391" i="5"/>
  <c r="X2391" i="5"/>
  <c r="F2392" i="5"/>
  <c r="I2392" i="5"/>
  <c r="H2392" i="5"/>
  <c r="J2392" i="5"/>
  <c r="R2392" i="5"/>
  <c r="G2392" i="5"/>
  <c r="E2392" i="5"/>
  <c r="X2392" i="5"/>
  <c r="H2393" i="5"/>
  <c r="I2393" i="5"/>
  <c r="R2393" i="5"/>
  <c r="J2393" i="5"/>
  <c r="F2393" i="5"/>
  <c r="E2393" i="5"/>
  <c r="X2393" i="5"/>
  <c r="J2394" i="5"/>
  <c r="I2394" i="5"/>
  <c r="R2394" i="5"/>
  <c r="H2394" i="5"/>
  <c r="F2394" i="5"/>
  <c r="G2394" i="5"/>
  <c r="E2394" i="5"/>
  <c r="X2394" i="5"/>
  <c r="R2395" i="5"/>
  <c r="G2395" i="5"/>
  <c r="J2395" i="5"/>
  <c r="F2395" i="5"/>
  <c r="I2395" i="5"/>
  <c r="H2395" i="5"/>
  <c r="E2395" i="5"/>
  <c r="X2395" i="5"/>
  <c r="G2396" i="5"/>
  <c r="H2396" i="5"/>
  <c r="J2396" i="5"/>
  <c r="R2396" i="5"/>
  <c r="F2396" i="5"/>
  <c r="I2396" i="5"/>
  <c r="E2396" i="5"/>
  <c r="X2396" i="5"/>
  <c r="R2397" i="5"/>
  <c r="I2397" i="5"/>
  <c r="H2397" i="5"/>
  <c r="J2397" i="5"/>
  <c r="G2397" i="5"/>
  <c r="F2397" i="5"/>
  <c r="E2397" i="5"/>
  <c r="X2397" i="5"/>
  <c r="R2398" i="5"/>
  <c r="G2398" i="5"/>
  <c r="I2398" i="5"/>
  <c r="J2398" i="5"/>
  <c r="H2398" i="5"/>
  <c r="F2398" i="5"/>
  <c r="E2398" i="5"/>
  <c r="X2398" i="5"/>
  <c r="R2399" i="5"/>
  <c r="G2399" i="5"/>
  <c r="J2399" i="5"/>
  <c r="I2399" i="5"/>
  <c r="H2399" i="5"/>
  <c r="F2399" i="5"/>
  <c r="E2399" i="5"/>
  <c r="X2399" i="5"/>
  <c r="I2400" i="5"/>
  <c r="F2400" i="5"/>
  <c r="G2400" i="5"/>
  <c r="R2400" i="5"/>
  <c r="J2400" i="5"/>
  <c r="H2400" i="5"/>
  <c r="E2400" i="5"/>
  <c r="X2400" i="5"/>
  <c r="G2401" i="5"/>
  <c r="H2401" i="5"/>
  <c r="R2401" i="5"/>
  <c r="F2401" i="5"/>
  <c r="I2401" i="5"/>
  <c r="J2401" i="5"/>
  <c r="E2401" i="5"/>
  <c r="X2401" i="5"/>
  <c r="I2402" i="5"/>
  <c r="G2402" i="5"/>
  <c r="R2402" i="5"/>
  <c r="F2402" i="5"/>
  <c r="J2402" i="5"/>
  <c r="H2402" i="5"/>
  <c r="E2402" i="5"/>
  <c r="X2402" i="5"/>
  <c r="F2403" i="5"/>
  <c r="H2403" i="5"/>
  <c r="R2403" i="5"/>
  <c r="G2403" i="5"/>
  <c r="J2403" i="5"/>
  <c r="I2403" i="5"/>
  <c r="E2403" i="5"/>
  <c r="X2403" i="5"/>
  <c r="F2404" i="5"/>
  <c r="H2404" i="5"/>
  <c r="I2404" i="5"/>
  <c r="G2404" i="5"/>
  <c r="R2404" i="5"/>
  <c r="J2404" i="5"/>
  <c r="E2404" i="5"/>
  <c r="X2404" i="5"/>
  <c r="F2405" i="5"/>
  <c r="G2405" i="5"/>
  <c r="I2405" i="5"/>
  <c r="J2405" i="5"/>
  <c r="H2405" i="5"/>
  <c r="R2405" i="5"/>
  <c r="E2405" i="5"/>
  <c r="X2405" i="5"/>
  <c r="R2406" i="5"/>
  <c r="H2406" i="5"/>
  <c r="I2406" i="5"/>
  <c r="G2406" i="5"/>
  <c r="F2406" i="5"/>
  <c r="J2406" i="5"/>
  <c r="E2406" i="5"/>
  <c r="X2406" i="5"/>
  <c r="I2407" i="5"/>
  <c r="J2407" i="5"/>
  <c r="R2407" i="5"/>
  <c r="F2407" i="5"/>
  <c r="G2407" i="5"/>
  <c r="H2407" i="5"/>
  <c r="E2407" i="5"/>
  <c r="X2407" i="5"/>
  <c r="F2408" i="5"/>
  <c r="I2408" i="5"/>
  <c r="R2408" i="5"/>
  <c r="H2408" i="5"/>
  <c r="G2408" i="5"/>
  <c r="J2408" i="5"/>
  <c r="E2408" i="5"/>
  <c r="X2408" i="5"/>
  <c r="I2409" i="5"/>
  <c r="J2409" i="5"/>
  <c r="R2409" i="5"/>
  <c r="F2409" i="5"/>
  <c r="H2409" i="5"/>
  <c r="G2409" i="5"/>
  <c r="E2409" i="5"/>
  <c r="X2409" i="5"/>
  <c r="R2410" i="5"/>
  <c r="F2410" i="5"/>
  <c r="G2410" i="5"/>
  <c r="I2410" i="5"/>
  <c r="H2410" i="5"/>
  <c r="J2410" i="5"/>
  <c r="E2410" i="5"/>
  <c r="X2410" i="5"/>
  <c r="J2411" i="5"/>
  <c r="R2411" i="5"/>
  <c r="H2411" i="5"/>
  <c r="I2411" i="5"/>
  <c r="F2411" i="5"/>
  <c r="G2411" i="5"/>
  <c r="E2411" i="5"/>
  <c r="X2411" i="5"/>
  <c r="F2412" i="5"/>
  <c r="R2412" i="5"/>
  <c r="I2412" i="5"/>
  <c r="G2412" i="5"/>
  <c r="H2412" i="5"/>
  <c r="J2412" i="5"/>
  <c r="E2412" i="5"/>
  <c r="X2412" i="5"/>
  <c r="H2413" i="5"/>
  <c r="I2413" i="5"/>
  <c r="G2413" i="5"/>
  <c r="F2413" i="5"/>
  <c r="J2413" i="5"/>
  <c r="R2413" i="5"/>
  <c r="E2413" i="5"/>
  <c r="X2413" i="5"/>
  <c r="G2414" i="5"/>
  <c r="F2414" i="5"/>
  <c r="H2414" i="5"/>
  <c r="R2414" i="5"/>
  <c r="J2414" i="5"/>
  <c r="I2414" i="5"/>
  <c r="E2414" i="5"/>
  <c r="X2414" i="5"/>
  <c r="H2415" i="5"/>
  <c r="I2415" i="5"/>
  <c r="J2415" i="5"/>
  <c r="R2415" i="5"/>
  <c r="G2415" i="5"/>
  <c r="F2415" i="5"/>
  <c r="E2415" i="5"/>
  <c r="X2415" i="5"/>
  <c r="I2416" i="5"/>
  <c r="R2416" i="5"/>
  <c r="J2416" i="5"/>
  <c r="H2416" i="5"/>
  <c r="G2416" i="5"/>
  <c r="F2416" i="5"/>
  <c r="E2416" i="5"/>
  <c r="X2416" i="5"/>
  <c r="G2417" i="5"/>
  <c r="F2417" i="5"/>
  <c r="J2417" i="5"/>
  <c r="H2417" i="5"/>
  <c r="I2417" i="5"/>
  <c r="R2417" i="5"/>
  <c r="E2417" i="5"/>
  <c r="X2417" i="5"/>
  <c r="H2418" i="5"/>
  <c r="R2418" i="5"/>
  <c r="I2418" i="5"/>
  <c r="F2418" i="5"/>
  <c r="J2418" i="5"/>
  <c r="G2418" i="5"/>
  <c r="E2418" i="5"/>
  <c r="X2418" i="5"/>
  <c r="I2419" i="5"/>
  <c r="G2419" i="5"/>
  <c r="R2419" i="5"/>
  <c r="J2419" i="5"/>
  <c r="H2419" i="5"/>
  <c r="F2419" i="5"/>
  <c r="E2419" i="5"/>
  <c r="X2419" i="5"/>
  <c r="F2420" i="5"/>
  <c r="R2420" i="5"/>
  <c r="H2420" i="5"/>
  <c r="I2420" i="5"/>
  <c r="G2420" i="5"/>
  <c r="J2420" i="5"/>
  <c r="E2420" i="5"/>
  <c r="X2420" i="5"/>
  <c r="I2421" i="5"/>
  <c r="F2421" i="5"/>
  <c r="J2421" i="5"/>
  <c r="H2421" i="5"/>
  <c r="R2421" i="5"/>
  <c r="G2421" i="5"/>
  <c r="E2421" i="5"/>
  <c r="X2421" i="5"/>
  <c r="R2422" i="5"/>
  <c r="F2422" i="5"/>
  <c r="H2422" i="5"/>
  <c r="J2422" i="5"/>
  <c r="G2422" i="5"/>
  <c r="I2422" i="5"/>
  <c r="E2422" i="5"/>
  <c r="X2422" i="5"/>
  <c r="H2423" i="5"/>
  <c r="F2423" i="5"/>
  <c r="G2423" i="5"/>
  <c r="R2423" i="5"/>
  <c r="J2423" i="5"/>
  <c r="I2423" i="5"/>
  <c r="E2423" i="5"/>
  <c r="X2423" i="5"/>
  <c r="G2424" i="5"/>
  <c r="R2424" i="5"/>
  <c r="I2424" i="5"/>
  <c r="H2424" i="5"/>
  <c r="F2424" i="5"/>
  <c r="J2424" i="5"/>
  <c r="E2424" i="5"/>
  <c r="X2424" i="5"/>
  <c r="F2425" i="5"/>
  <c r="H2425" i="5"/>
  <c r="R2425" i="5"/>
  <c r="J2425" i="5"/>
  <c r="I2425" i="5"/>
  <c r="G2425" i="5"/>
  <c r="E2425" i="5"/>
  <c r="X2425" i="5"/>
  <c r="I2426" i="5"/>
  <c r="F2426" i="5"/>
  <c r="J2426" i="5"/>
  <c r="G2426" i="5"/>
  <c r="R2426" i="5"/>
  <c r="H2426" i="5"/>
  <c r="E2426" i="5"/>
  <c r="X2426" i="5"/>
  <c r="H2427" i="5"/>
  <c r="F2427" i="5"/>
  <c r="J2427" i="5"/>
  <c r="R2427" i="5"/>
  <c r="I2427" i="5"/>
  <c r="G2427" i="5"/>
  <c r="E2427" i="5"/>
  <c r="X2427" i="5"/>
  <c r="J2428" i="5"/>
  <c r="R2428" i="5"/>
  <c r="I2428" i="5"/>
  <c r="G2428" i="5"/>
  <c r="H2428" i="5"/>
  <c r="F2428" i="5"/>
  <c r="E2428" i="5"/>
  <c r="X2428" i="5"/>
  <c r="H2429" i="5"/>
  <c r="J2429" i="5"/>
  <c r="F2429" i="5"/>
  <c r="R2429" i="5"/>
  <c r="I2429" i="5"/>
  <c r="G2429" i="5"/>
  <c r="E2429" i="5"/>
  <c r="X2429" i="5"/>
  <c r="J2430" i="5"/>
  <c r="H2430" i="5"/>
  <c r="G2430" i="5"/>
  <c r="I2430" i="5"/>
  <c r="R2430" i="5"/>
  <c r="F2430" i="5"/>
  <c r="E2430" i="5"/>
  <c r="X2430" i="5"/>
  <c r="J2431" i="5"/>
  <c r="F2431" i="5"/>
  <c r="G2431" i="5"/>
  <c r="R2431" i="5"/>
  <c r="H2431" i="5"/>
  <c r="I2431" i="5"/>
  <c r="E2431" i="5"/>
  <c r="X2431" i="5"/>
  <c r="H2432" i="5"/>
  <c r="I2432" i="5"/>
  <c r="G2432" i="5"/>
  <c r="F2432" i="5"/>
  <c r="J2432" i="5"/>
  <c r="R2432" i="5"/>
  <c r="E2432" i="5"/>
  <c r="X2432" i="5"/>
  <c r="I2433" i="5"/>
  <c r="H2433" i="5"/>
  <c r="R2433" i="5"/>
  <c r="J2433" i="5"/>
  <c r="G2433" i="5"/>
  <c r="F2433" i="5"/>
  <c r="E2433" i="5"/>
  <c r="X2433" i="5"/>
  <c r="J2434" i="5"/>
  <c r="F2434" i="5"/>
  <c r="G2434" i="5"/>
  <c r="R2434" i="5"/>
  <c r="I2434" i="5"/>
  <c r="H2434" i="5"/>
  <c r="E2434" i="5"/>
  <c r="X2434" i="5"/>
  <c r="G2435" i="5"/>
  <c r="J2435" i="5"/>
  <c r="F2435" i="5"/>
  <c r="I2435" i="5"/>
  <c r="H2435" i="5"/>
  <c r="R2435" i="5"/>
  <c r="E2435" i="5"/>
  <c r="X2435" i="5"/>
  <c r="F2436" i="5"/>
  <c r="H2436" i="5"/>
  <c r="J2436" i="5"/>
  <c r="G2436" i="5"/>
  <c r="R2436" i="5"/>
  <c r="I2436" i="5"/>
  <c r="E2436" i="5"/>
  <c r="X2436" i="5"/>
  <c r="R2437" i="5"/>
  <c r="F2437" i="5"/>
  <c r="G2437" i="5"/>
  <c r="I2437" i="5"/>
  <c r="J2437" i="5"/>
  <c r="H2437" i="5"/>
  <c r="E2437" i="5"/>
  <c r="X2437" i="5"/>
  <c r="R2438" i="5"/>
  <c r="I2438" i="5"/>
  <c r="H2438" i="5"/>
  <c r="G2438" i="5"/>
  <c r="J2438" i="5"/>
  <c r="F2438" i="5"/>
  <c r="E2438" i="5"/>
  <c r="X2438" i="5"/>
  <c r="J2439" i="5"/>
  <c r="H2439" i="5"/>
  <c r="R2439" i="5"/>
  <c r="G2439" i="5"/>
  <c r="F2439" i="5"/>
  <c r="I2439" i="5"/>
  <c r="E2439" i="5"/>
  <c r="X2439" i="5"/>
  <c r="F2440" i="5"/>
  <c r="H2440" i="5"/>
  <c r="R2440" i="5"/>
  <c r="J2440" i="5"/>
  <c r="G2440" i="5"/>
  <c r="I2440" i="5"/>
  <c r="E2440" i="5"/>
  <c r="X2440" i="5"/>
  <c r="F2441" i="5"/>
  <c r="R2441" i="5"/>
  <c r="H2441" i="5"/>
  <c r="J2441" i="5"/>
  <c r="G2441" i="5"/>
  <c r="I2441" i="5"/>
  <c r="E2441" i="5"/>
  <c r="X2441" i="5"/>
  <c r="G2442" i="5"/>
  <c r="R2442" i="5"/>
  <c r="J2442" i="5"/>
  <c r="F2442" i="5"/>
  <c r="H2442" i="5"/>
  <c r="I2442" i="5"/>
  <c r="E2442" i="5"/>
  <c r="X2442" i="5"/>
  <c r="G2443" i="5"/>
  <c r="J2443" i="5"/>
  <c r="H2443" i="5"/>
  <c r="F2443" i="5"/>
  <c r="I2443" i="5"/>
  <c r="R2443" i="5"/>
  <c r="E2443" i="5"/>
  <c r="X2443" i="5"/>
  <c r="G2444" i="5"/>
  <c r="F2444" i="5"/>
  <c r="H2444" i="5"/>
  <c r="R2444" i="5"/>
  <c r="I2444" i="5"/>
  <c r="J2444" i="5"/>
  <c r="E2444" i="5"/>
  <c r="X2444" i="5"/>
  <c r="G2445" i="5"/>
  <c r="I2445" i="5"/>
  <c r="F2445" i="5"/>
  <c r="H2445" i="5"/>
  <c r="J2445" i="5"/>
  <c r="R2445" i="5"/>
  <c r="E2445" i="5"/>
  <c r="X2445" i="5"/>
  <c r="R2446" i="5"/>
  <c r="H2446" i="5"/>
  <c r="J2446" i="5"/>
  <c r="I2446" i="5"/>
  <c r="F2446" i="5"/>
  <c r="E2446" i="5"/>
  <c r="X2446" i="5"/>
  <c r="I2447" i="5"/>
  <c r="J2447" i="5"/>
  <c r="R2447" i="5"/>
  <c r="F2447" i="5"/>
  <c r="G2447" i="5"/>
  <c r="H2447" i="5"/>
  <c r="E2447" i="5"/>
  <c r="X2447" i="5"/>
  <c r="G2448" i="5"/>
  <c r="J2448" i="5"/>
  <c r="F2448" i="5"/>
  <c r="I2448" i="5"/>
  <c r="H2448" i="5"/>
  <c r="R2448" i="5"/>
  <c r="E2448" i="5"/>
  <c r="X2448" i="5"/>
  <c r="H2449" i="5"/>
  <c r="I2449" i="5"/>
  <c r="F2449" i="5"/>
  <c r="R2449" i="5"/>
  <c r="J2449" i="5"/>
  <c r="E2449" i="5"/>
  <c r="X2449" i="5"/>
  <c r="R2450" i="5"/>
  <c r="I2450" i="5"/>
  <c r="G2450" i="5"/>
  <c r="J2450" i="5"/>
  <c r="F2450" i="5"/>
  <c r="H2450" i="5"/>
  <c r="E2450" i="5"/>
  <c r="X2450" i="5"/>
  <c r="H2451" i="5"/>
  <c r="J2451" i="5"/>
  <c r="G2451" i="5"/>
  <c r="F2451" i="5"/>
  <c r="I2451" i="5"/>
  <c r="R2451" i="5"/>
  <c r="E2451" i="5"/>
  <c r="X2451" i="5"/>
  <c r="J2452" i="5"/>
  <c r="I2452" i="5"/>
  <c r="R2452" i="5"/>
  <c r="H2452" i="5"/>
  <c r="G2452" i="5"/>
  <c r="F2452" i="5"/>
  <c r="E2452" i="5"/>
  <c r="X2452" i="5"/>
  <c r="R2453" i="5"/>
  <c r="I2453" i="5"/>
  <c r="F2453" i="5"/>
  <c r="H2453" i="5"/>
  <c r="G2453" i="5"/>
  <c r="J2453" i="5"/>
  <c r="E2453" i="5"/>
  <c r="X2453" i="5"/>
  <c r="R2454" i="5"/>
  <c r="F2454" i="5"/>
  <c r="I2454" i="5"/>
  <c r="J2454" i="5"/>
  <c r="H2454" i="5"/>
  <c r="E2454" i="5"/>
  <c r="X2454" i="5"/>
  <c r="G2455" i="5"/>
  <c r="F2455" i="5"/>
  <c r="H2455" i="5"/>
  <c r="J2455" i="5"/>
  <c r="I2455" i="5"/>
  <c r="R2455" i="5"/>
  <c r="E2455" i="5"/>
  <c r="X2455" i="5"/>
  <c r="R2456" i="5"/>
  <c r="F2456" i="5"/>
  <c r="G2456" i="5"/>
  <c r="I2456" i="5"/>
  <c r="J2456" i="5"/>
  <c r="H2456" i="5"/>
  <c r="E2456" i="5"/>
  <c r="X2456" i="5"/>
  <c r="H2457" i="5"/>
  <c r="I2457" i="5"/>
  <c r="F2457" i="5"/>
  <c r="G2457" i="5"/>
  <c r="J2457" i="5"/>
  <c r="R2457" i="5"/>
  <c r="E2457" i="5"/>
  <c r="X2457" i="5"/>
  <c r="R2458" i="5"/>
  <c r="H2458" i="5"/>
  <c r="J2458" i="5"/>
  <c r="F2458" i="5"/>
  <c r="G2458" i="5"/>
  <c r="I2458" i="5"/>
  <c r="E2458" i="5"/>
  <c r="X2458" i="5"/>
  <c r="R2459" i="5"/>
  <c r="G2459" i="5"/>
  <c r="F2459" i="5"/>
  <c r="J2459" i="5"/>
  <c r="H2459" i="5"/>
  <c r="I2459" i="5"/>
  <c r="E2459" i="5"/>
  <c r="X2459" i="5"/>
  <c r="J2460" i="5"/>
  <c r="I2460" i="5"/>
  <c r="H2460" i="5"/>
  <c r="F2460" i="5"/>
  <c r="G2460" i="5"/>
  <c r="R2460" i="5"/>
  <c r="E2460" i="5"/>
  <c r="X2460" i="5"/>
  <c r="R2461" i="5"/>
  <c r="I2461" i="5"/>
  <c r="H2461" i="5"/>
  <c r="F2461" i="5"/>
  <c r="G2461" i="5"/>
  <c r="J2461" i="5"/>
  <c r="E2461" i="5"/>
  <c r="X2461" i="5"/>
  <c r="G2462" i="5"/>
  <c r="F2462" i="5"/>
  <c r="H2462" i="5"/>
  <c r="R2462" i="5"/>
  <c r="J2462" i="5"/>
  <c r="I2462" i="5"/>
  <c r="E2462" i="5"/>
  <c r="X2462" i="5"/>
  <c r="I2463" i="5"/>
  <c r="J2463" i="5"/>
  <c r="G2463" i="5"/>
  <c r="R2463" i="5"/>
  <c r="H2463" i="5"/>
  <c r="F2463" i="5"/>
  <c r="E2463" i="5"/>
  <c r="X2463" i="5"/>
  <c r="H2464" i="5"/>
  <c r="I2464" i="5"/>
  <c r="F2464" i="5"/>
  <c r="R2464" i="5"/>
  <c r="G2464" i="5"/>
  <c r="J2464" i="5"/>
  <c r="E2464" i="5"/>
  <c r="X2464" i="5"/>
  <c r="J2465" i="5"/>
  <c r="R2465" i="5"/>
  <c r="H2465" i="5"/>
  <c r="F2465" i="5"/>
  <c r="I2465" i="5"/>
  <c r="E2465" i="5"/>
  <c r="X2465" i="5"/>
  <c r="R2466" i="5"/>
  <c r="J2466" i="5"/>
  <c r="I2466" i="5"/>
  <c r="G2466" i="5"/>
  <c r="H2466" i="5"/>
  <c r="F2466" i="5"/>
  <c r="E2466" i="5"/>
  <c r="X2466" i="5"/>
  <c r="G2467" i="5"/>
  <c r="F2467" i="5"/>
  <c r="J2467" i="5"/>
  <c r="I2467" i="5"/>
  <c r="R2467" i="5"/>
  <c r="H2467" i="5"/>
  <c r="E2467" i="5"/>
  <c r="X2467" i="5"/>
  <c r="I2468" i="5"/>
  <c r="F2468" i="5"/>
  <c r="R2468" i="5"/>
  <c r="H2468" i="5"/>
  <c r="G2468" i="5"/>
  <c r="J2468" i="5"/>
  <c r="E2468" i="5"/>
  <c r="X2468" i="5"/>
  <c r="G2469" i="5"/>
  <c r="J2469" i="5"/>
  <c r="F2469" i="5"/>
  <c r="R2469" i="5"/>
  <c r="I2469" i="5"/>
  <c r="H2469" i="5"/>
  <c r="E2469" i="5"/>
  <c r="X2469" i="5"/>
  <c r="R2470" i="5"/>
  <c r="I2470" i="5"/>
  <c r="J2470" i="5"/>
  <c r="H2470" i="5"/>
  <c r="F2470" i="5"/>
  <c r="E2470" i="5"/>
  <c r="X2470" i="5"/>
  <c r="R2471" i="5"/>
  <c r="G2471" i="5"/>
  <c r="H2471" i="5"/>
  <c r="I2471" i="5"/>
  <c r="J2471" i="5"/>
  <c r="F2471" i="5"/>
  <c r="E2471" i="5"/>
  <c r="X2471" i="5"/>
  <c r="J2472" i="5"/>
  <c r="H2472" i="5"/>
  <c r="G2472" i="5"/>
  <c r="F2472" i="5"/>
  <c r="R2472" i="5"/>
  <c r="I2472" i="5"/>
  <c r="E2472" i="5"/>
  <c r="X2472" i="5"/>
  <c r="R2473" i="5"/>
  <c r="I2473" i="5"/>
  <c r="H2473" i="5"/>
  <c r="F2473" i="5"/>
  <c r="J2473" i="5"/>
  <c r="G2473" i="5"/>
  <c r="E2473" i="5"/>
  <c r="X2473" i="5"/>
  <c r="F2474" i="5"/>
  <c r="I2474" i="5"/>
  <c r="R2474" i="5"/>
  <c r="J2474" i="5"/>
  <c r="G2474" i="5"/>
  <c r="H2474" i="5"/>
  <c r="E2474" i="5"/>
  <c r="X2474" i="5"/>
  <c r="H2475" i="5"/>
  <c r="R2475" i="5"/>
  <c r="J2475" i="5"/>
  <c r="G2475" i="5"/>
  <c r="F2475" i="5"/>
  <c r="I2475" i="5"/>
  <c r="E2475" i="5"/>
  <c r="X2475" i="5"/>
  <c r="I2476" i="5"/>
  <c r="H2476" i="5"/>
  <c r="J2476" i="5"/>
  <c r="R2476" i="5"/>
  <c r="G2476" i="5"/>
  <c r="F2476" i="5"/>
  <c r="E2476" i="5"/>
  <c r="X2476" i="5"/>
  <c r="I2477" i="5"/>
  <c r="F2477" i="5"/>
  <c r="G2477" i="5"/>
  <c r="H2477" i="5"/>
  <c r="J2477" i="5"/>
  <c r="R2477" i="5"/>
  <c r="E2477" i="5"/>
  <c r="X2477" i="5"/>
  <c r="F2478" i="5"/>
  <c r="J2478" i="5"/>
  <c r="I2478" i="5"/>
  <c r="H2478" i="5"/>
  <c r="R2478" i="5"/>
  <c r="G2478" i="5"/>
  <c r="E2478" i="5"/>
  <c r="X2478" i="5"/>
  <c r="F2479" i="5"/>
  <c r="R2479" i="5"/>
  <c r="H2479" i="5"/>
  <c r="G2479" i="5"/>
  <c r="I2479" i="5"/>
  <c r="J2479" i="5"/>
  <c r="E2479" i="5"/>
  <c r="X2479" i="5"/>
  <c r="G2480" i="5"/>
  <c r="H2480" i="5"/>
  <c r="R2480" i="5"/>
  <c r="I2480" i="5"/>
  <c r="J2480" i="5"/>
  <c r="F2480" i="5"/>
  <c r="E2480" i="5"/>
  <c r="X2480" i="5"/>
  <c r="J2481" i="5"/>
  <c r="F2481" i="5"/>
  <c r="G2481" i="5"/>
  <c r="H2481" i="5"/>
  <c r="R2481" i="5"/>
  <c r="I2481" i="5"/>
  <c r="E2481" i="5"/>
  <c r="X2481" i="5"/>
  <c r="G2482" i="5"/>
  <c r="I2482" i="5"/>
  <c r="H2482" i="5"/>
  <c r="F2482" i="5"/>
  <c r="R2482" i="5"/>
  <c r="J2482" i="5"/>
  <c r="E2482" i="5"/>
  <c r="X2482" i="5"/>
  <c r="F2483" i="5"/>
  <c r="R2483" i="5"/>
  <c r="I2483" i="5"/>
  <c r="J2483" i="5"/>
  <c r="H2483" i="5"/>
  <c r="G2483" i="5"/>
  <c r="E2483" i="5"/>
  <c r="X2483" i="5"/>
  <c r="G2484" i="5"/>
  <c r="J2484" i="5"/>
  <c r="F2484" i="5"/>
  <c r="R2484" i="5"/>
  <c r="I2484" i="5"/>
  <c r="H2484" i="5"/>
  <c r="E2484" i="5"/>
  <c r="X2484" i="5"/>
  <c r="R2485" i="5"/>
  <c r="J2485" i="5"/>
  <c r="F2485" i="5"/>
  <c r="H2485" i="5"/>
  <c r="I2485" i="5"/>
  <c r="G2485" i="5"/>
  <c r="E2485" i="5"/>
  <c r="X2485" i="5"/>
  <c r="F2486" i="5"/>
  <c r="G2486" i="5"/>
  <c r="R2486" i="5"/>
  <c r="H2486" i="5"/>
  <c r="J2486" i="5"/>
  <c r="I2486" i="5"/>
  <c r="E2486" i="5"/>
  <c r="X2486" i="5"/>
  <c r="G2487" i="5"/>
  <c r="F2487" i="5"/>
  <c r="R2487" i="5"/>
  <c r="J2487" i="5"/>
  <c r="H2487" i="5"/>
  <c r="I2487" i="5"/>
  <c r="E2487" i="5"/>
  <c r="X2487" i="5"/>
  <c r="H2488" i="5"/>
  <c r="F2488" i="5"/>
  <c r="G2488" i="5"/>
  <c r="I2488" i="5"/>
  <c r="J2488" i="5"/>
  <c r="R2488" i="5"/>
  <c r="E2488" i="5"/>
  <c r="X2488" i="5"/>
  <c r="J2489" i="5"/>
  <c r="H2489" i="5"/>
  <c r="F2489" i="5"/>
  <c r="R2489" i="5"/>
  <c r="I2489" i="5"/>
  <c r="G2489" i="5"/>
  <c r="E2489" i="5"/>
  <c r="X2489" i="5"/>
  <c r="I2490" i="5"/>
  <c r="R2490" i="5"/>
  <c r="J2490" i="5"/>
  <c r="F2490" i="5"/>
  <c r="G2490" i="5"/>
  <c r="H2490" i="5"/>
  <c r="E2490" i="5"/>
  <c r="X2490" i="5"/>
  <c r="H2491" i="5"/>
  <c r="F2491" i="5"/>
  <c r="R2491" i="5"/>
  <c r="I2491" i="5"/>
  <c r="J2491" i="5"/>
  <c r="G2491" i="5"/>
  <c r="E2491" i="5"/>
  <c r="X2491" i="5"/>
  <c r="I2492" i="5"/>
  <c r="J2492" i="5"/>
  <c r="G2492" i="5"/>
  <c r="F2492" i="5"/>
  <c r="R2492" i="5"/>
  <c r="H2492" i="5"/>
  <c r="E2492" i="5"/>
  <c r="X2492" i="5"/>
  <c r="I2493" i="5"/>
  <c r="H2493" i="5"/>
  <c r="J2493" i="5"/>
  <c r="G2493" i="5"/>
  <c r="F2493" i="5"/>
  <c r="R2493" i="5"/>
  <c r="E2493" i="5"/>
  <c r="X2493" i="5"/>
  <c r="F2494" i="5"/>
  <c r="I2494" i="5"/>
  <c r="G2494" i="5"/>
  <c r="J2494" i="5"/>
  <c r="R2494" i="5"/>
  <c r="H2494" i="5"/>
  <c r="E2494" i="5"/>
  <c r="X2494" i="5"/>
  <c r="G2495" i="5"/>
  <c r="H2495" i="5"/>
  <c r="R2495" i="5"/>
  <c r="I2495" i="5"/>
  <c r="J2495" i="5"/>
  <c r="F2495" i="5"/>
  <c r="E2495" i="5"/>
  <c r="X2495" i="5"/>
  <c r="H2496" i="5"/>
  <c r="J2496" i="5"/>
  <c r="G2496" i="5"/>
  <c r="I2496" i="5"/>
  <c r="R2496" i="5"/>
  <c r="F2496" i="5"/>
  <c r="E2496" i="5"/>
  <c r="X2496" i="5"/>
  <c r="H2497" i="5"/>
  <c r="I2497" i="5"/>
  <c r="R2497" i="5"/>
  <c r="F2497" i="5"/>
  <c r="J2497" i="5"/>
  <c r="G2497" i="5"/>
  <c r="E2497" i="5"/>
  <c r="X2497" i="5"/>
  <c r="J2498" i="5"/>
  <c r="G2498" i="5"/>
  <c r="R2498" i="5"/>
  <c r="I2498" i="5"/>
  <c r="F2498" i="5"/>
  <c r="H2498" i="5"/>
  <c r="E2498" i="5"/>
  <c r="X2498" i="5"/>
  <c r="R2499" i="5"/>
  <c r="F2499" i="5"/>
  <c r="G2499" i="5"/>
  <c r="E2499" i="5"/>
  <c r="X2499" i="5"/>
  <c r="H2499" i="5"/>
  <c r="I2499" i="5"/>
  <c r="J2499" i="5"/>
  <c r="F2500" i="5"/>
  <c r="H2500" i="5"/>
  <c r="I2500" i="5"/>
  <c r="J2500" i="5"/>
  <c r="R2500" i="5"/>
  <c r="E2500" i="5"/>
  <c r="X2500" i="5"/>
  <c r="F2501" i="5"/>
  <c r="H2501" i="5"/>
  <c r="I2501" i="5"/>
  <c r="J2501" i="5"/>
  <c r="R2501" i="5"/>
  <c r="E2501" i="5"/>
  <c r="X2501" i="5"/>
  <c r="F2502" i="5"/>
  <c r="H2502" i="5"/>
  <c r="I2502" i="5"/>
  <c r="J2502" i="5"/>
  <c r="R2502" i="5"/>
  <c r="E2502" i="5"/>
  <c r="X2502" i="5"/>
  <c r="F2503" i="5"/>
  <c r="H2503" i="5"/>
  <c r="I2503" i="5"/>
  <c r="J2503" i="5"/>
  <c r="R2503" i="5"/>
  <c r="E2503" i="5"/>
  <c r="X2503" i="5"/>
  <c r="F2504" i="5"/>
  <c r="G2504" i="5"/>
  <c r="H2504" i="5"/>
  <c r="I2504" i="5"/>
  <c r="J2504" i="5"/>
  <c r="R2504" i="5"/>
  <c r="E2504" i="5"/>
  <c r="X2504" i="5"/>
  <c r="W46" i="4"/>
  <c r="X46" i="4"/>
  <c r="Y46" i="4"/>
  <c r="Z46" i="4"/>
  <c r="V44" i="4"/>
  <c r="V45" i="4"/>
  <c r="W45" i="4"/>
  <c r="AC50" i="4"/>
  <c r="AB49" i="4"/>
  <c r="AC49" i="4"/>
  <c r="AA48" i="4"/>
  <c r="AB48" i="4"/>
  <c r="Z47" i="4"/>
  <c r="AA47" i="4"/>
  <c r="H66" i="6"/>
  <c r="F77" i="6"/>
  <c r="C55" i="6"/>
  <c r="D55" i="6"/>
  <c r="X50" i="5"/>
  <c r="X45" i="4"/>
  <c r="Y45" i="4"/>
  <c r="W44" i="4"/>
  <c r="X44" i="4"/>
  <c r="W43" i="4"/>
  <c r="AC48" i="4"/>
  <c r="AB47" i="4"/>
  <c r="AC47" i="4"/>
  <c r="AA46" i="4"/>
  <c r="AB46" i="4"/>
  <c r="C66" i="6"/>
  <c r="D66" i="6"/>
  <c r="H77" i="6"/>
  <c r="F88" i="6"/>
  <c r="H88" i="6"/>
  <c r="X43" i="4"/>
  <c r="Y44" i="4"/>
  <c r="Z44" i="4"/>
  <c r="Y43" i="4"/>
  <c r="X42" i="4"/>
  <c r="Y42" i="4"/>
  <c r="AC46" i="4"/>
  <c r="Z45" i="4"/>
  <c r="AA45" i="4"/>
  <c r="C77" i="6"/>
  <c r="D77" i="6"/>
  <c r="C88" i="6"/>
  <c r="D88" i="6"/>
  <c r="Z42" i="4"/>
  <c r="AA42" i="4"/>
  <c r="Z43" i="4"/>
  <c r="AA43" i="4"/>
  <c r="AA44" i="4"/>
  <c r="AB44" i="4"/>
  <c r="AB45" i="4"/>
  <c r="AC45" i="4"/>
  <c r="AB42" i="4"/>
  <c r="AC42" i="4"/>
  <c r="AB43" i="4"/>
  <c r="AC43" i="4"/>
  <c r="AC44" i="4"/>
  <c r="C32" i="5" l="1"/>
  <c r="B32" i="5"/>
  <c r="C31" i="5"/>
  <c r="B31" i="5"/>
  <c r="C30" i="5"/>
  <c r="B30" i="5"/>
  <c r="C29" i="5"/>
  <c r="B29" i="5"/>
  <c r="C28" i="5"/>
  <c r="B28" i="5"/>
  <c r="C27" i="5"/>
  <c r="B27" i="5"/>
  <c r="C26" i="5"/>
  <c r="B26" i="5"/>
  <c r="C25" i="5"/>
  <c r="B25" i="5"/>
  <c r="C24" i="5"/>
  <c r="B24" i="5"/>
  <c r="C23" i="5"/>
  <c r="B23" i="5"/>
  <c r="C22" i="5"/>
  <c r="B22" i="5"/>
  <c r="C21" i="5"/>
  <c r="B21" i="5"/>
  <c r="C20" i="5"/>
  <c r="B20" i="5"/>
  <c r="C19" i="5"/>
  <c r="B19" i="5"/>
  <c r="C18" i="5"/>
  <c r="B18" i="5"/>
  <c r="C17" i="5"/>
  <c r="B17" i="5"/>
  <c r="C16" i="5"/>
  <c r="B16" i="5"/>
  <c r="C15" i="5"/>
  <c r="B15" i="5"/>
  <c r="C14" i="5"/>
  <c r="B14" i="5"/>
  <c r="C13" i="5"/>
  <c r="B13" i="5"/>
  <c r="C12" i="5"/>
  <c r="B12" i="5"/>
  <c r="C11" i="5"/>
  <c r="B11" i="5"/>
  <c r="C10" i="5"/>
  <c r="B10" i="5"/>
  <c r="C9" i="5"/>
  <c r="B9" i="5"/>
  <c r="C8" i="5"/>
  <c r="B8" i="5"/>
  <c r="E3" i="20"/>
  <c r="B23" i="13"/>
  <c r="D5" i="7"/>
  <c r="E5" i="7"/>
  <c r="F40" i="6"/>
  <c r="F29" i="6"/>
  <c r="H29" i="6" s="1"/>
  <c r="D18" i="6"/>
  <c r="C18" i="6"/>
  <c r="F41" i="6"/>
  <c r="F30" i="6"/>
  <c r="H30" i="6" s="1"/>
  <c r="D19" i="6"/>
  <c r="C19" i="6"/>
  <c r="F42" i="6"/>
  <c r="F31" i="6"/>
  <c r="H31" i="6" s="1"/>
  <c r="D20" i="6"/>
  <c r="C20" i="6"/>
  <c r="F32" i="6"/>
  <c r="H32" i="6" s="1"/>
  <c r="F43" i="6"/>
  <c r="D21" i="6"/>
  <c r="C21" i="6"/>
  <c r="AB32" i="5" l="1"/>
  <c r="V32" i="5"/>
  <c r="G32" i="5" s="1"/>
  <c r="AD32" i="5"/>
  <c r="AC32" i="5"/>
  <c r="AB31" i="5"/>
  <c r="V31" i="5"/>
  <c r="G31" i="5" s="1"/>
  <c r="AD31" i="5"/>
  <c r="AC31" i="5"/>
  <c r="AB30" i="5"/>
  <c r="V30" i="5"/>
  <c r="G30" i="5" s="1"/>
  <c r="AD30" i="5"/>
  <c r="AC30" i="5"/>
  <c r="AB29" i="5"/>
  <c r="V29" i="5"/>
  <c r="G29" i="5" s="1"/>
  <c r="AD29" i="5"/>
  <c r="AC29" i="5"/>
  <c r="V28" i="5"/>
  <c r="G28" i="5" s="1"/>
  <c r="AB28" i="5"/>
  <c r="AD28" i="5"/>
  <c r="AC28" i="5"/>
  <c r="V27" i="5"/>
  <c r="G27" i="5" s="1"/>
  <c r="AB27" i="5"/>
  <c r="AD27" i="5"/>
  <c r="AC27" i="5"/>
  <c r="AB26" i="5"/>
  <c r="V26" i="5"/>
  <c r="G26" i="5" s="1"/>
  <c r="AD26" i="5"/>
  <c r="AC26" i="5"/>
  <c r="V25" i="5"/>
  <c r="G25" i="5" s="1"/>
  <c r="AB25" i="5"/>
  <c r="AD25" i="5"/>
  <c r="AC25" i="5"/>
  <c r="V24" i="5"/>
  <c r="G24" i="5" s="1"/>
  <c r="AB24" i="5"/>
  <c r="AD24" i="5"/>
  <c r="AC24" i="5"/>
  <c r="V23" i="5"/>
  <c r="G23" i="5" s="1"/>
  <c r="AB23" i="5"/>
  <c r="AD23" i="5"/>
  <c r="AC23" i="5"/>
  <c r="V22" i="5"/>
  <c r="G22" i="5" s="1"/>
  <c r="AB22" i="5"/>
  <c r="AD22" i="5"/>
  <c r="AC22" i="5"/>
  <c r="V21" i="5"/>
  <c r="G21" i="5" s="1"/>
  <c r="AB21" i="5"/>
  <c r="AD21" i="5"/>
  <c r="AC21" i="5"/>
  <c r="V20" i="5"/>
  <c r="G20" i="5" s="1"/>
  <c r="AB20" i="5"/>
  <c r="AD20" i="5"/>
  <c r="AC20" i="5"/>
  <c r="V19" i="5"/>
  <c r="G19" i="5" s="1"/>
  <c r="AB19" i="5"/>
  <c r="AD19" i="5"/>
  <c r="AC19" i="5"/>
  <c r="AB18" i="5"/>
  <c r="V18" i="5"/>
  <c r="G18" i="5" s="1"/>
  <c r="AD18" i="5"/>
  <c r="AC18" i="5"/>
  <c r="AB17" i="5"/>
  <c r="V17" i="5"/>
  <c r="G17" i="5" s="1"/>
  <c r="AD17" i="5"/>
  <c r="AC17" i="5"/>
  <c r="AB16" i="5"/>
  <c r="V16" i="5"/>
  <c r="G16" i="5" s="1"/>
  <c r="AD16" i="5"/>
  <c r="AC16" i="5"/>
  <c r="AB15" i="5"/>
  <c r="V15" i="5"/>
  <c r="G15" i="5" s="1"/>
  <c r="AD15" i="5"/>
  <c r="AC15" i="5"/>
  <c r="AB14" i="5"/>
  <c r="V14" i="5"/>
  <c r="G14" i="5" s="1"/>
  <c r="AD14" i="5"/>
  <c r="AC14" i="5"/>
  <c r="V13" i="5"/>
  <c r="G13" i="5" s="1"/>
  <c r="AB13" i="5"/>
  <c r="AD13" i="5"/>
  <c r="AC13" i="5"/>
  <c r="V12" i="5"/>
  <c r="G12" i="5" s="1"/>
  <c r="AB12" i="5"/>
  <c r="AD12" i="5"/>
  <c r="AC12" i="5"/>
  <c r="V11" i="5"/>
  <c r="G11" i="5" s="1"/>
  <c r="AB11" i="5"/>
  <c r="AD11" i="5"/>
  <c r="AC11" i="5"/>
  <c r="AB10" i="5"/>
  <c r="V10" i="5"/>
  <c r="G10" i="5" s="1"/>
  <c r="AD10" i="5"/>
  <c r="AC10" i="5"/>
  <c r="V9" i="5"/>
  <c r="G9" i="5" s="1"/>
  <c r="AB9" i="5"/>
  <c r="AD9" i="5"/>
  <c r="AC9" i="5"/>
  <c r="F124" i="6"/>
  <c r="AB8" i="5"/>
  <c r="V8" i="5"/>
  <c r="G8" i="5" s="1"/>
  <c r="AD8" i="5"/>
  <c r="G119" i="6"/>
  <c r="H119" i="6" s="1"/>
  <c r="G118" i="6"/>
  <c r="G115" i="6"/>
  <c r="G117" i="6"/>
  <c r="G116" i="6"/>
  <c r="G114" i="6"/>
  <c r="H114" i="6" s="1"/>
  <c r="AC8" i="5"/>
  <c r="F94" i="6"/>
  <c r="F115" i="6"/>
  <c r="H115" i="6" s="1"/>
  <c r="F99" i="6"/>
  <c r="H99" i="6" s="1"/>
  <c r="H40" i="6"/>
  <c r="F51" i="6"/>
  <c r="D29" i="6"/>
  <c r="K115" i="6"/>
  <c r="C29" i="6"/>
  <c r="F116" i="6"/>
  <c r="H116" i="6" s="1"/>
  <c r="F100" i="6"/>
  <c r="H100" i="6" s="1"/>
  <c r="H41" i="6"/>
  <c r="F52" i="6"/>
  <c r="D30" i="6"/>
  <c r="K116" i="6"/>
  <c r="C30" i="6"/>
  <c r="F117" i="6"/>
  <c r="H117" i="6" s="1"/>
  <c r="F101" i="6"/>
  <c r="H101" i="6" s="1"/>
  <c r="H42" i="6"/>
  <c r="F53" i="6"/>
  <c r="D31" i="6"/>
  <c r="K117" i="6"/>
  <c r="C31" i="6"/>
  <c r="K118" i="6"/>
  <c r="D32" i="6"/>
  <c r="C32" i="6"/>
  <c r="F118" i="6"/>
  <c r="H118" i="6" s="1"/>
  <c r="F102" i="6"/>
  <c r="H102" i="6" s="1"/>
  <c r="H43" i="6"/>
  <c r="F54" i="6"/>
  <c r="I32" i="5" l="1"/>
  <c r="R32" i="5"/>
  <c r="H32" i="5"/>
  <c r="F32" i="5"/>
  <c r="E32" i="5"/>
  <c r="J32" i="5"/>
  <c r="R31" i="5"/>
  <c r="J31" i="5"/>
  <c r="F31" i="5"/>
  <c r="H31" i="5"/>
  <c r="I31" i="5"/>
  <c r="E31" i="5"/>
  <c r="E30" i="5"/>
  <c r="F30" i="5"/>
  <c r="I30" i="5"/>
  <c r="J30" i="5"/>
  <c r="R30" i="5"/>
  <c r="H30" i="5"/>
  <c r="I29" i="5"/>
  <c r="H29" i="5"/>
  <c r="R29" i="5"/>
  <c r="F29" i="5"/>
  <c r="E29" i="5"/>
  <c r="J29" i="5"/>
  <c r="R28" i="5"/>
  <c r="H28" i="5"/>
  <c r="F28" i="5"/>
  <c r="I28" i="5"/>
  <c r="E28" i="5"/>
  <c r="J28" i="5"/>
  <c r="H27" i="5"/>
  <c r="I27" i="5"/>
  <c r="R27" i="5"/>
  <c r="F27" i="5"/>
  <c r="E27" i="5"/>
  <c r="J27" i="5"/>
  <c r="J26" i="5"/>
  <c r="H26" i="5"/>
  <c r="I26" i="5"/>
  <c r="F26" i="5"/>
  <c r="R26" i="5"/>
  <c r="E26" i="5"/>
  <c r="J25" i="5"/>
  <c r="I25" i="5"/>
  <c r="R25" i="5"/>
  <c r="F25" i="5"/>
  <c r="H25" i="5"/>
  <c r="E25" i="5"/>
  <c r="R24" i="5"/>
  <c r="H24" i="5"/>
  <c r="J24" i="5"/>
  <c r="F24" i="5"/>
  <c r="I24" i="5"/>
  <c r="E24" i="5"/>
  <c r="I23" i="5"/>
  <c r="R23" i="5"/>
  <c r="H23" i="5"/>
  <c r="E23" i="5"/>
  <c r="F23" i="5"/>
  <c r="J23" i="5"/>
  <c r="J22" i="5"/>
  <c r="F22" i="5"/>
  <c r="R22" i="5"/>
  <c r="H22" i="5"/>
  <c r="I22" i="5"/>
  <c r="E22" i="5"/>
  <c r="R21" i="5"/>
  <c r="H21" i="5"/>
  <c r="I21" i="5"/>
  <c r="F21" i="5"/>
  <c r="E21" i="5"/>
  <c r="J21" i="5"/>
  <c r="E20" i="5"/>
  <c r="I20" i="5"/>
  <c r="H20" i="5"/>
  <c r="R20" i="5"/>
  <c r="J20" i="5"/>
  <c r="F20" i="5"/>
  <c r="J19" i="5"/>
  <c r="F19" i="5"/>
  <c r="I19" i="5"/>
  <c r="H19" i="5"/>
  <c r="R19" i="5"/>
  <c r="E19" i="5"/>
  <c r="E18" i="5"/>
  <c r="I18" i="5"/>
  <c r="F18" i="5"/>
  <c r="H18" i="5"/>
  <c r="R18" i="5"/>
  <c r="J18" i="5"/>
  <c r="J17" i="5"/>
  <c r="R17" i="5"/>
  <c r="H17" i="5"/>
  <c r="F17" i="5"/>
  <c r="I17" i="5"/>
  <c r="E17" i="5"/>
  <c r="E16" i="5"/>
  <c r="R16" i="5"/>
  <c r="F16" i="5"/>
  <c r="J16" i="5"/>
  <c r="H16" i="5"/>
  <c r="I16" i="5"/>
  <c r="R15" i="5"/>
  <c r="I15" i="5"/>
  <c r="F15" i="5"/>
  <c r="H15" i="5"/>
  <c r="E15" i="5"/>
  <c r="J15" i="5"/>
  <c r="J14" i="5"/>
  <c r="H14" i="5"/>
  <c r="I14" i="5"/>
  <c r="F14" i="5"/>
  <c r="R14" i="5"/>
  <c r="E14" i="5"/>
  <c r="I13" i="5"/>
  <c r="H13" i="5"/>
  <c r="R13" i="5"/>
  <c r="F13" i="5"/>
  <c r="E13" i="5"/>
  <c r="J13" i="5"/>
  <c r="H12" i="5"/>
  <c r="F12" i="5"/>
  <c r="R12" i="5"/>
  <c r="E12" i="5"/>
  <c r="I12" i="5"/>
  <c r="J12" i="5"/>
  <c r="R11" i="5"/>
  <c r="J11" i="5"/>
  <c r="E11" i="5"/>
  <c r="F11" i="5"/>
  <c r="H11" i="5"/>
  <c r="I11" i="5"/>
  <c r="R10" i="5"/>
  <c r="E10" i="5"/>
  <c r="I10" i="5"/>
  <c r="H10" i="5"/>
  <c r="J10" i="5"/>
  <c r="F10" i="5"/>
  <c r="R9" i="5"/>
  <c r="E9" i="5"/>
  <c r="H9" i="5"/>
  <c r="I9" i="5"/>
  <c r="J9" i="5"/>
  <c r="F9" i="5"/>
  <c r="C124" i="6"/>
  <c r="R8" i="5"/>
  <c r="E8" i="5"/>
  <c r="I8" i="5"/>
  <c r="J8" i="5"/>
  <c r="F8" i="5"/>
  <c r="H8" i="5"/>
  <c r="C119" i="6"/>
  <c r="D119" i="6"/>
  <c r="D114" i="6"/>
  <c r="C114" i="6"/>
  <c r="F109" i="6"/>
  <c r="H109" i="6" s="1"/>
  <c r="H94" i="6"/>
  <c r="F110" i="6"/>
  <c r="H110" i="6" s="1"/>
  <c r="F111" i="6"/>
  <c r="H111" i="6" s="1"/>
  <c r="F95" i="6"/>
  <c r="F108" i="6"/>
  <c r="H108" i="6" s="1"/>
  <c r="D115" i="6"/>
  <c r="C115" i="6"/>
  <c r="D99" i="6"/>
  <c r="C99" i="6"/>
  <c r="D40" i="6"/>
  <c r="C40" i="6"/>
  <c r="H51" i="6"/>
  <c r="F62" i="6"/>
  <c r="C116" i="6"/>
  <c r="D116" i="6"/>
  <c r="D100" i="6"/>
  <c r="C100" i="6"/>
  <c r="D41" i="6"/>
  <c r="C41" i="6"/>
  <c r="H52" i="6"/>
  <c r="F63" i="6"/>
  <c r="C117" i="6"/>
  <c r="D117" i="6"/>
  <c r="D101" i="6"/>
  <c r="C101" i="6"/>
  <c r="D42" i="6"/>
  <c r="C42" i="6"/>
  <c r="H53" i="6"/>
  <c r="F64" i="6"/>
  <c r="C118" i="6"/>
  <c r="D118" i="6"/>
  <c r="D102" i="6"/>
  <c r="C102" i="6"/>
  <c r="D43" i="6"/>
  <c r="C43" i="6"/>
  <c r="H54" i="6"/>
  <c r="F65" i="6"/>
  <c r="S32" i="5" l="1"/>
  <c r="T32" i="5" s="1"/>
  <c r="X32" i="5"/>
  <c r="S31" i="5"/>
  <c r="T31" i="5" s="1"/>
  <c r="X31" i="5"/>
  <c r="S30" i="5"/>
  <c r="T30" i="5" s="1"/>
  <c r="X30" i="5"/>
  <c r="S29" i="5"/>
  <c r="T29" i="5" s="1"/>
  <c r="X29" i="5"/>
  <c r="S28" i="5"/>
  <c r="T28" i="5" s="1"/>
  <c r="X28" i="5"/>
  <c r="S27" i="5"/>
  <c r="T27" i="5" s="1"/>
  <c r="X27" i="5"/>
  <c r="S26" i="5"/>
  <c r="T26" i="5" s="1"/>
  <c r="X26" i="5"/>
  <c r="S25" i="5"/>
  <c r="T25" i="5" s="1"/>
  <c r="X25" i="5"/>
  <c r="S24" i="5"/>
  <c r="T24" i="5" s="1"/>
  <c r="X24" i="5"/>
  <c r="S23" i="5"/>
  <c r="T23" i="5" s="1"/>
  <c r="X23" i="5"/>
  <c r="S22" i="5"/>
  <c r="T22" i="5" s="1"/>
  <c r="X22" i="5"/>
  <c r="X21" i="5"/>
  <c r="S21" i="5"/>
  <c r="T21" i="5" s="1"/>
  <c r="S20" i="5"/>
  <c r="T20" i="5" s="1"/>
  <c r="X20" i="5"/>
  <c r="S19" i="5"/>
  <c r="T19" i="5" s="1"/>
  <c r="X19" i="5"/>
  <c r="S18" i="5"/>
  <c r="T18" i="5" s="1"/>
  <c r="X18" i="5"/>
  <c r="X17" i="5"/>
  <c r="S17" i="5"/>
  <c r="T17" i="5" s="1"/>
  <c r="S16" i="5"/>
  <c r="T16" i="5" s="1"/>
  <c r="X16" i="5"/>
  <c r="S15" i="5"/>
  <c r="T15" i="5" s="1"/>
  <c r="X15" i="5"/>
  <c r="S14" i="5"/>
  <c r="T14" i="5" s="1"/>
  <c r="X14" i="5"/>
  <c r="S13" i="5"/>
  <c r="T13" i="5" s="1"/>
  <c r="X13" i="5"/>
  <c r="S12" i="5"/>
  <c r="T12" i="5" s="1"/>
  <c r="X12" i="5"/>
  <c r="S11" i="5"/>
  <c r="T11" i="5" s="1"/>
  <c r="X11" i="5"/>
  <c r="S10" i="5"/>
  <c r="T10" i="5" s="1"/>
  <c r="X10" i="5"/>
  <c r="S9" i="5"/>
  <c r="T9" i="5" s="1"/>
  <c r="X9" i="5"/>
  <c r="S8" i="5"/>
  <c r="T8" i="5" s="1"/>
  <c r="X8" i="5"/>
  <c r="G124" i="6" a="1"/>
  <c r="H124" i="6" s="1"/>
  <c r="D124" i="6" s="1"/>
  <c r="D109" i="6"/>
  <c r="C109" i="6"/>
  <c r="D94" i="6"/>
  <c r="C94" i="6"/>
  <c r="D110" i="6"/>
  <c r="C110" i="6"/>
  <c r="D111" i="6"/>
  <c r="C111" i="6"/>
  <c r="H95" i="6"/>
  <c r="F96" i="6"/>
  <c r="H96" i="6" s="1"/>
  <c r="D108" i="6"/>
  <c r="C108" i="6"/>
  <c r="D51" i="6"/>
  <c r="C51" i="6"/>
  <c r="H62" i="6"/>
  <c r="F73" i="6"/>
  <c r="D52" i="6"/>
  <c r="C52" i="6"/>
  <c r="H63" i="6"/>
  <c r="F74" i="6"/>
  <c r="D53" i="6"/>
  <c r="C53" i="6"/>
  <c r="H64" i="6"/>
  <c r="F75" i="6"/>
  <c r="D54" i="6"/>
  <c r="C54" i="6"/>
  <c r="H65" i="6"/>
  <c r="F76" i="6"/>
  <c r="D95" i="6" l="1"/>
  <c r="C95" i="6"/>
  <c r="D96" i="6"/>
  <c r="C96" i="6"/>
  <c r="D62" i="6"/>
  <c r="C62" i="6"/>
  <c r="F84" i="6"/>
  <c r="H84" i="6" s="1"/>
  <c r="H73" i="6"/>
  <c r="H125" i="6" s="1"/>
  <c r="D2" i="6" s="1"/>
  <c r="D63" i="6"/>
  <c r="C63" i="6"/>
  <c r="F85" i="6"/>
  <c r="H85" i="6" s="1"/>
  <c r="H74" i="6"/>
  <c r="D64" i="6"/>
  <c r="C64" i="6"/>
  <c r="F86" i="6"/>
  <c r="H86" i="6" s="1"/>
  <c r="H75" i="6"/>
  <c r="D65" i="6"/>
  <c r="C65" i="6"/>
  <c r="H76" i="6"/>
  <c r="F87" i="6"/>
  <c r="H87" i="6" s="1"/>
  <c r="D84" i="6" l="1"/>
  <c r="C84" i="6"/>
  <c r="D73" i="6"/>
  <c r="C73" i="6"/>
  <c r="D85" i="6"/>
  <c r="C85" i="6"/>
  <c r="D74" i="6"/>
  <c r="C74" i="6"/>
  <c r="D86" i="6"/>
  <c r="C86" i="6"/>
  <c r="D75" i="6"/>
  <c r="C75" i="6"/>
  <c r="D76" i="6"/>
  <c r="C76" i="6"/>
  <c r="D87" i="6"/>
  <c r="C8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0000000-0006-0000-09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<sst xmlns="http://schemas.openxmlformats.org/spreadsheetml/2006/main" count="29494" uniqueCount="20370">
  <si>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</si>
  <si>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</si>
  <si>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</si>
  <si>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</si>
  <si>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</si>
  <si>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</si>
  <si>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</si>
  <si>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</si>
  <si>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</si>
  <si>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</si>
  <si>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</si>
  <si>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</si>
  <si>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</si>
  <si>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</si>
  <si>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</si>
  <si>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</si>
  <si>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</si>
  <si>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</si>
  <si>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</si>
  <si>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</si>
  <si>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</si>
  <si>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</si>
  <si>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</si>
  <si>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</si>
  <si>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</si>
  <si>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</si>
  <si>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</si>
  <si>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</si>
  <si>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</si>
  <si>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</si>
  <si>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</si>
  <si>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</si>
  <si>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</si>
  <si>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</si>
  <si>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</si>
  <si>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</si>
  <si>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</si>
  <si>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</si>
  <si>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</si>
  <si>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</si>
  <si>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</si>
  <si>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</si>
  <si>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</si>
  <si>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</si>
  <si>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</si>
  <si>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</si>
  <si>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</si>
  <si>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</si>
  <si>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</si>
  <si>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</si>
  <si>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</si>
  <si>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</si>
  <si>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</si>
  <si>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</si>
  <si>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</si>
  <si>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</si>
  <si>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</si>
  <si>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</si>
  <si>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</si>
  <si>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</si>
  <si>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</si>
  <si>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</si>
  <si>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</si>
  <si>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</si>
  <si>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</si>
  <si>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</si>
  <si>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</si>
  <si>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</si>
  <si>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</si>
  <si>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</si>
  <si>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</si>
  <si>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</si>
  <si>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</si>
  <si>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</si>
  <si>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</si>
  <si>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</si>
  <si>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</si>
  <si>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</si>
  <si>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</si>
  <si>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</si>
  <si>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</si>
  <si>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</si>
  <si>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</si>
  <si>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</si>
  <si>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</si>
  <si>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</si>
  <si>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</si>
  <si>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</si>
  <si>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</si>
  <si>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</si>
  <si>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</si>
  <si>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</si>
  <si>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</si>
  <si>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</si>
  <si>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</si>
  <si>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</si>
  <si>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</si>
  <si>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</si>
  <si>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</si>
  <si>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</si>
  <si>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</si>
  <si>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</si>
  <si>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</si>
  <si>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</si>
  <si>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</si>
  <si>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</si>
  <si>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</si>
  <si>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</si>
  <si>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</si>
  <si>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</si>
  <si>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</si>
  <si>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</si>
  <si>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</si>
  <si>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</si>
  <si>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</si>
  <si>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</si>
  <si>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</si>
  <si>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</si>
  <si>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</si>
  <si>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</si>
  <si>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</si>
  <si>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</si>
  <si>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</si>
  <si>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</si>
  <si>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</si>
  <si>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</si>
  <si>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</si>
  <si>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</si>
  <si>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</si>
  <si>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</si>
  <si>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</si>
  <si>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</si>
  <si>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</si>
  <si>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</si>
  <si>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</si>
  <si>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</si>
  <si>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</si>
  <si>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</si>
  <si>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</si>
  <si>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</si>
  <si>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</si>
  <si>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</si>
  <si>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</si>
  <si>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</si>
  <si>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</si>
  <si>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</si>
  <si>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</si>
  <si>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</si>
  <si>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</si>
  <si>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</si>
  <si>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</si>
  <si>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</si>
  <si>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</si>
  <si>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</si>
  <si>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</si>
  <si>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</si>
  <si>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</si>
  <si>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</si>
  <si>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</si>
  <si>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</si>
  <si>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</si>
  <si>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</si>
  <si>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</si>
  <si>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</si>
  <si>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</si>
  <si>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</si>
  <si>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</si>
  <si>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</si>
  <si>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</si>
  <si>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</si>
  <si>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</si>
  <si>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</si>
  <si>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</si>
  <si>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</si>
  <si>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</si>
  <si>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</si>
  <si>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</si>
  <si>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</si>
  <si>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</si>
  <si>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</si>
  <si>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</si>
  <si>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</si>
  <si>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</si>
  <si>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</si>
  <si>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</si>
  <si>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</si>
  <si>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</si>
  <si>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</si>
  <si>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</si>
  <si>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</si>
  <si>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</si>
  <si>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</si>
  <si>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</si>
  <si>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</si>
  <si>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</si>
  <si>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</si>
  <si>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</si>
  <si>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</si>
  <si>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</si>
  <si>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</si>
  <si>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</si>
  <si>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</si>
  <si>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</si>
  <si>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</si>
  <si>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</si>
  <si>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</si>
  <si>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</si>
  <si>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</si>
  <si>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</si>
  <si>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</si>
  <si>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</si>
  <si>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</si>
  <si>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</si>
  <si>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</si>
  <si>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</si>
  <si>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</si>
  <si>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</si>
  <si>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</si>
  <si>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</si>
  <si>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</si>
  <si>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</si>
  <si>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</si>
  <si>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</si>
  <si>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</si>
  <si>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</si>
  <si>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</si>
  <si>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</si>
  <si>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</si>
  <si>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</si>
  <si>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</si>
  <si>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</si>
  <si>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</si>
  <si>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</si>
  <si>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</si>
  <si>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</si>
  <si>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</si>
  <si>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</si>
  <si>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</si>
  <si>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</si>
  <si>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</si>
  <si>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</si>
  <si>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</si>
  <si>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</si>
  <si>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</si>
  <si>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</si>
  <si>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</si>
  <si>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</si>
  <si>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</si>
  <si>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</si>
  <si>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</si>
  <si>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</si>
  <si>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</si>
  <si>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</si>
  <si>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</si>
  <si>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</si>
  <si>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</si>
  <si>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</si>
  <si>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</si>
  <si>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</si>
  <si>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</si>
  <si>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</si>
  <si>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</si>
  <si>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</si>
  <si>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</si>
  <si>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</si>
  <si>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</si>
  <si>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</si>
  <si>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</si>
  <si>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</si>
  <si>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</si>
  <si>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</si>
  <si>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</si>
  <si>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</si>
  <si>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</si>
  <si>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</si>
  <si>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</si>
  <si>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</si>
  <si>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</si>
  <si>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</si>
  <si>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</si>
  <si>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</si>
  <si>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</si>
  <si>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</si>
  <si>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</si>
  <si>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</si>
  <si>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</si>
  <si>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</si>
  <si>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</si>
  <si>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</si>
  <si>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</si>
  <si>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</si>
  <si>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</si>
  <si>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</si>
  <si>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</si>
  <si>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</si>
  <si>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</si>
  <si>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</si>
  <si>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</si>
  <si>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</si>
  <si>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</si>
  <si>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</si>
  <si>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</si>
  <si>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</si>
  <si>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</si>
  <si>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</si>
  <si>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</si>
  <si>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</si>
  <si>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</si>
  <si>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</si>
  <si>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</si>
  <si>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</si>
  <si>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</si>
  <si>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</si>
  <si>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</si>
  <si>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</si>
  <si>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</si>
  <si>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</si>
  <si>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</si>
  <si>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</si>
  <si>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</si>
  <si>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</si>
  <si>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</si>
  <si>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</si>
  <si>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</si>
  <si>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</si>
  <si>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</si>
  <si>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</si>
  <si>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</si>
  <si>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</si>
  <si>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</si>
  <si>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</si>
  <si>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</si>
  <si>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</si>
  <si>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</si>
  <si>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</si>
  <si>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</si>
  <si>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</si>
  <si>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</si>
  <si>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</si>
  <si>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</si>
  <si>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</si>
  <si>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</si>
  <si>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</si>
  <si>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</si>
  <si>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</si>
  <si>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</si>
  <si>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</si>
  <si>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</si>
  <si>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</si>
  <si>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</si>
  <si>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</si>
  <si>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</si>
  <si>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</si>
  <si>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</si>
  <si>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</si>
  <si>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</si>
  <si>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</si>
  <si>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</si>
  <si>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</si>
  <si>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</si>
  <si>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</si>
  <si>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</si>
  <si>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</si>
  <si>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</si>
  <si>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</si>
  <si>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</si>
  <si>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</si>
  <si>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</si>
  <si>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</si>
  <si>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</si>
  <si>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</si>
  <si>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</si>
  <si>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</si>
  <si>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</si>
  <si>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</si>
  <si>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</si>
  <si>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</si>
  <si>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</si>
  <si>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</si>
  <si>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</si>
  <si>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</si>
  <si>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</si>
  <si>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</si>
  <si>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</si>
  <si>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</si>
  <si>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</si>
  <si>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</si>
  <si>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</si>
  <si>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</si>
  <si>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</si>
  <si>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</si>
  <si>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</si>
  <si>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</si>
  <si>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</si>
  <si>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</si>
  <si>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</si>
  <si>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</si>
  <si>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</si>
  <si>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</si>
  <si>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</si>
  <si>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</si>
  <si>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</si>
  <si>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</si>
  <si>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</si>
  <si>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</si>
  <si>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</si>
  <si>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</si>
  <si>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</si>
  <si>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</si>
  <si>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</si>
  <si>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</si>
  <si>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</si>
  <si>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</si>
  <si>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</si>
  <si>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</si>
  <si>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</si>
  <si>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</si>
  <si>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</si>
  <si>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</si>
  <si>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</si>
  <si>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</si>
  <si>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</si>
  <si>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</si>
  <si>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</si>
  <si>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</si>
  <si>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</si>
  <si>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</si>
  <si>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</si>
  <si>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</si>
  <si>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</si>
  <si>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</si>
  <si>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</si>
  <si>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</si>
  <si>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</si>
  <si>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</si>
  <si>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</si>
  <si>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</si>
  <si>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</si>
  <si>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</si>
  <si>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</si>
  <si>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</si>
  <si>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</si>
  <si>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</si>
  <si>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</si>
  <si>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</si>
  <si>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</si>
  <si>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</si>
  <si>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</si>
  <si>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</si>
  <si>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</si>
  <si>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</si>
  <si>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</si>
  <si>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</si>
  <si>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</si>
  <si>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</si>
  <si>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</si>
  <si>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</si>
  <si>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</si>
  <si>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</si>
  <si>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</si>
  <si>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</si>
  <si>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</si>
  <si>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</si>
  <si>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</si>
  <si>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</si>
  <si>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</si>
  <si>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</si>
  <si>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</si>
  <si>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</si>
  <si>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</si>
  <si>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</si>
  <si>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</si>
  <si>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</si>
  <si>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</si>
  <si>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</si>
  <si>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</si>
  <si>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</si>
  <si>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</si>
  <si>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</si>
  <si>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</si>
  <si>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</si>
  <si>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</si>
  <si>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</si>
  <si>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</si>
  <si>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</si>
  <si>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</si>
  <si>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</si>
  <si>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</si>
  <si>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</si>
  <si>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</si>
  <si>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</si>
  <si>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</si>
  <si>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</si>
  <si>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</si>
  <si>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</si>
  <si>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</si>
  <si>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</si>
  <si>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</si>
  <si>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</si>
  <si>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</si>
  <si>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</si>
  <si>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</si>
  <si>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</si>
  <si>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</si>
  <si>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</si>
  <si>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</si>
  <si>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</si>
  <si>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</si>
  <si>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</si>
  <si>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</si>
  <si>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</si>
  <si>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</si>
  <si>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</si>
  <si>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</si>
  <si>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</si>
  <si>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</si>
  <si>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</si>
  <si>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</si>
  <si>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</si>
  <si>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</si>
  <si>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</si>
  <si>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</si>
  <si>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</si>
  <si>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</si>
  <si>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</si>
  <si>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</si>
  <si>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</si>
  <si>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</si>
  <si>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</si>
  <si>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</si>
  <si>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</si>
  <si>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</si>
  <si>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</si>
  <si>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</si>
  <si>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</si>
  <si>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</si>
  <si>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</si>
  <si>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</si>
  <si>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</si>
  <si>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</si>
  <si>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</si>
  <si>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</si>
  <si>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</si>
  <si>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</si>
  <si>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</si>
  <si>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</si>
  <si>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</si>
  <si>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</si>
  <si>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</si>
  <si>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</si>
  <si>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</si>
  <si>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</si>
  <si>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</si>
  <si>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</si>
  <si>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</si>
  <si>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</si>
  <si>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</si>
  <si>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</si>
  <si>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</si>
  <si>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</si>
  <si>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</si>
  <si>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</si>
  <si>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</si>
  <si>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</si>
  <si>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</si>
  <si>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</si>
  <si>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</si>
  <si>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</si>
  <si>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</si>
  <si>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</si>
  <si>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</si>
  <si>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</si>
  <si>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</si>
  <si>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</si>
  <si>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</si>
  <si>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</si>
  <si>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</si>
  <si>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</si>
  <si>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</si>
  <si>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</si>
  <si>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</si>
  <si>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</si>
  <si>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</si>
  <si>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</si>
  <si>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</si>
  <si>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</si>
  <si>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</si>
  <si>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</si>
  <si>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</si>
  <si>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</si>
  <si>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</si>
  <si>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</si>
  <si>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</si>
  <si>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</si>
  <si>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</si>
  <si>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</si>
  <si>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</si>
  <si>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</si>
  <si>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</si>
  <si>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</si>
  <si>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</si>
  <si>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</si>
  <si>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</si>
  <si>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</si>
  <si>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</si>
  <si>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</si>
  <si>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</si>
  <si>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</si>
  <si>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</si>
  <si>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</si>
  <si>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</si>
  <si>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</si>
  <si>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</si>
  <si>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</si>
  <si>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</si>
  <si>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</si>
  <si>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</si>
  <si>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</si>
  <si>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</si>
  <si>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</si>
  <si>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</si>
  <si>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</si>
  <si>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</si>
  <si>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</si>
  <si>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</si>
  <si>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</si>
  <si>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</si>
  <si>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</si>
  <si>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</si>
  <si>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</si>
  <si>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</si>
  <si>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</si>
  <si>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</si>
  <si>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</si>
  <si>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</si>
  <si>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</si>
  <si>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</si>
  <si>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</si>
  <si>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</si>
  <si>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</si>
  <si>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</si>
  <si>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</si>
  <si>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</si>
  <si>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</si>
  <si>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</si>
  <si>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</si>
  <si>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</si>
  <si>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</si>
  <si>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</si>
  <si>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</si>
  <si>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</si>
  <si>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</si>
  <si>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</si>
  <si>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</si>
  <si>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</si>
  <si>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</si>
  <si>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</si>
  <si>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</si>
  <si>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</si>
  <si>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</si>
  <si>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</si>
  <si>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</si>
  <si>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</si>
  <si>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</si>
  <si>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</si>
  <si>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</si>
  <si>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</si>
  <si>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</si>
  <si>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</si>
  <si>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</si>
  <si>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</si>
  <si>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</si>
  <si>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</si>
  <si>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</si>
  <si>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</si>
  <si>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</si>
  <si>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</si>
  <si>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</si>
  <si>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</si>
  <si>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</si>
  <si>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</si>
  <si>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</si>
  <si>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</si>
  <si>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</si>
  <si>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</si>
  <si>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</si>
  <si>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</si>
  <si>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</si>
  <si>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</si>
  <si>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</si>
  <si>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</si>
  <si>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</si>
  <si>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</si>
  <si>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</si>
  <si>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</si>
  <si>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</si>
  <si>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</si>
  <si>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</si>
  <si>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</si>
  <si>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</si>
  <si>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</si>
  <si>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</si>
  <si>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</si>
  <si>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</si>
  <si>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</si>
  <si>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</si>
  <si>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</si>
  <si>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</si>
  <si>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</si>
  <si>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</si>
  <si>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</si>
  <si>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</si>
  <si>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</si>
  <si>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</si>
  <si>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</si>
  <si>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</si>
  <si>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</si>
  <si>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</si>
  <si>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</si>
  <si>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</si>
  <si>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</si>
  <si>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</si>
  <si>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</si>
  <si>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</si>
  <si>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</si>
  <si>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</si>
  <si>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</si>
  <si>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</si>
  <si>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</si>
  <si>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</si>
  <si>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</si>
  <si>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</si>
  <si>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</si>
  <si>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</si>
  <si>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</si>
  <si>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</si>
  <si>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</si>
  <si>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</si>
  <si>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</si>
  <si>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</si>
  <si>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</si>
  <si>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</si>
  <si>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</si>
  <si>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</si>
  <si>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</si>
  <si>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</si>
  <si>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</si>
  <si>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</si>
  <si>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</si>
  <si>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</si>
  <si>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</si>
  <si>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</si>
  <si>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</si>
  <si>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</si>
  <si>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</si>
  <si>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</si>
  <si>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</si>
  <si>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</si>
  <si>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</si>
  <si>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</si>
  <si>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</si>
  <si>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</si>
  <si>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</si>
  <si>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</si>
  <si>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</si>
  <si>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</si>
  <si>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</si>
  <si>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</si>
  <si>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</si>
  <si>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</si>
  <si>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</si>
  <si>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</si>
  <si>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</si>
  <si>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</si>
  <si>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</si>
  <si>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</si>
  <si>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</si>
  <si>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</si>
  <si>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</si>
  <si>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</si>
  <si>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</si>
  <si>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</si>
  <si>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</si>
  <si>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</si>
  <si>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</si>
  <si>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</si>
  <si>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</si>
  <si>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</si>
  <si>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</si>
  <si>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</si>
  <si>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</si>
  <si>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</si>
  <si>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</si>
  <si>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</si>
  <si>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</si>
  <si>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</si>
  <si>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</si>
  <si>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</si>
  <si>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</si>
  <si>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</si>
  <si>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</si>
  <si>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</si>
  <si>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</si>
  <si>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</si>
  <si>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</si>
  <si>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</si>
  <si>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</si>
  <si>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</si>
  <si>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</si>
  <si>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</si>
  <si>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</si>
  <si>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</si>
  <si>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</si>
  <si>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</si>
  <si>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</si>
  <si>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</si>
  <si>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</si>
  <si>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</si>
  <si>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</si>
  <si>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</si>
  <si>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</si>
  <si>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</si>
  <si>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</si>
  <si>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</si>
  <si>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</si>
  <si>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</si>
  <si>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</si>
  <si>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</si>
  <si>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</si>
  <si>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</si>
  <si>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</si>
  <si>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</si>
  <si>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</si>
  <si>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</si>
  <si>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</si>
  <si>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</si>
  <si>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</si>
  <si>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</si>
  <si>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</si>
  <si>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</si>
  <si>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</si>
  <si>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</si>
  <si>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</si>
  <si>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</si>
  <si>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</si>
  <si>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</si>
  <si>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</si>
  <si>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</si>
  <si>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</si>
  <si>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</si>
  <si>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</si>
  <si>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</si>
  <si>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</si>
  <si>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</si>
  <si>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</si>
  <si>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</si>
  <si>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</si>
  <si>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</si>
  <si>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</si>
  <si>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</si>
  <si>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</si>
  <si>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</si>
  <si>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</si>
  <si>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</si>
  <si>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</si>
  <si>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</si>
  <si>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</si>
  <si>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</si>
  <si>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</si>
  <si>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</si>
  <si>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</si>
  <si>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</si>
  <si>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</si>
  <si>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</si>
  <si>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</si>
  <si>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</si>
  <si>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</si>
  <si>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</si>
  <si>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</si>
  <si>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</si>
  <si>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</si>
  <si>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</si>
  <si>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</si>
  <si>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</si>
  <si>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</si>
  <si>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</si>
  <si>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</si>
  <si>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</si>
  <si>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</si>
  <si>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</si>
  <si>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</si>
  <si>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</si>
  <si>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</si>
  <si>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</si>
  <si>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</si>
  <si>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</si>
  <si>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</si>
  <si>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</si>
  <si>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</si>
  <si>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</si>
  <si>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</si>
  <si>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</si>
  <si>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</si>
  <si>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</si>
  <si>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</si>
  <si>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</si>
  <si>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</si>
  <si>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</si>
  <si>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</si>
  <si>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</si>
  <si>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</si>
  <si>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</si>
  <si>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</si>
  <si>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</si>
  <si>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</si>
  <si>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</si>
  <si>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</si>
  <si>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</si>
  <si>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</si>
  <si>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</si>
  <si>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</si>
  <si>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</si>
  <si>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</si>
  <si>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</si>
  <si>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</si>
  <si>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</si>
  <si>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</si>
  <si>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</si>
  <si>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</si>
  <si>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</si>
  <si>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</si>
  <si>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</si>
  <si>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</si>
  <si>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</si>
  <si>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</si>
  <si>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</si>
  <si>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</si>
  <si>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</si>
  <si>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</si>
  <si>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</si>
  <si>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</si>
  <si>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</si>
  <si>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</si>
  <si>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</si>
  <si>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</si>
  <si>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</si>
  <si>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</si>
  <si>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</si>
  <si>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</si>
  <si>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</si>
  <si>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</si>
  <si>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</si>
  <si>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</si>
  <si>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</si>
  <si>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</si>
  <si>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</si>
  <si>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</si>
  <si>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</si>
  <si>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</si>
  <si>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</si>
  <si>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</si>
  <si>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</si>
  <si>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</si>
  <si>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</si>
  <si>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</si>
  <si>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</si>
  <si>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</si>
  <si>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</si>
  <si>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</si>
  <si>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</si>
  <si>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</si>
  <si>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</si>
  <si>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</si>
  <si>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</si>
  <si>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</si>
  <si>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</si>
  <si>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</si>
  <si>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</si>
  <si>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</si>
  <si>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</si>
  <si>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</si>
  <si>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</si>
  <si>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</si>
  <si>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</si>
  <si>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</si>
  <si>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</si>
  <si>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</si>
  <si>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</si>
  <si>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</si>
  <si>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</si>
  <si>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</si>
  <si>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</si>
  <si>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</si>
  <si>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</si>
  <si>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</si>
  <si>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</si>
  <si>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</si>
  <si>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</si>
  <si>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</si>
  <si>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</si>
  <si>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</si>
  <si>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</si>
  <si>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</si>
  <si>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</si>
  <si>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</si>
  <si>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</si>
  <si>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</si>
  <si>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</si>
  <si>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</si>
  <si>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</si>
  <si>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</si>
  <si>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</si>
  <si>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</si>
  <si>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</si>
  <si>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</si>
  <si>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</si>
  <si>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</si>
  <si>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</si>
  <si>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</si>
  <si>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</si>
  <si>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</si>
  <si>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</si>
  <si>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</si>
  <si>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</si>
  <si>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</si>
  <si>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</si>
  <si>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</si>
  <si>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</si>
  <si>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</si>
  <si>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</si>
  <si>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</si>
  <si>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</si>
  <si>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</si>
  <si>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</si>
  <si>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</si>
  <si>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</si>
  <si>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</si>
  <si>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</si>
  <si>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</si>
  <si>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</si>
  <si>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</si>
  <si>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</si>
  <si>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</si>
  <si>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</si>
  <si>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</si>
  <si>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</si>
  <si>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</si>
  <si>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</si>
  <si>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</si>
  <si>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</si>
  <si>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</si>
  <si>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</si>
  <si>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</si>
  <si>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</si>
  <si>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</si>
  <si>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</si>
  <si>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</si>
  <si>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</si>
  <si>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</si>
  <si>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</si>
  <si>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</si>
  <si>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</si>
  <si>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</si>
  <si>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</si>
  <si>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</si>
  <si>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</si>
  <si>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</si>
  <si>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</si>
  <si>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</si>
  <si>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</si>
  <si>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</si>
  <si>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</si>
  <si>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</si>
  <si>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</si>
  <si>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</si>
  <si>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</si>
  <si>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</si>
  <si>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</si>
  <si>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</si>
  <si>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</si>
  <si>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</si>
  <si>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</si>
  <si>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</si>
  <si>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</si>
  <si>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</si>
  <si>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</si>
  <si>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</si>
  <si>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</si>
  <si>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</si>
  <si>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</si>
  <si>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</si>
  <si>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</si>
  <si>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</si>
  <si>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</si>
  <si>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</si>
  <si>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</si>
  <si>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</si>
  <si>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</si>
  <si>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</si>
  <si>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</si>
  <si>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</si>
  <si>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</si>
  <si>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</si>
  <si>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</si>
  <si>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</si>
  <si>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</si>
  <si>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</si>
  <si>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</si>
  <si>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</si>
  <si>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</si>
  <si>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</si>
  <si>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</si>
  <si>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</si>
  <si>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</si>
  <si>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</si>
  <si>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</si>
  <si>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</si>
  <si>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</si>
  <si>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</si>
  <si>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</si>
  <si>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</si>
  <si>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</si>
  <si>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</si>
  <si>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</si>
  <si>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</si>
  <si>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</si>
  <si>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</si>
  <si>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</si>
  <si>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</si>
  <si>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</si>
  <si>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</si>
  <si>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</si>
  <si>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</si>
  <si>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</si>
  <si>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</si>
  <si>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</si>
  <si>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</si>
  <si>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</si>
  <si>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</si>
  <si>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</si>
  <si>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</si>
  <si>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</si>
  <si>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</si>
  <si>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</si>
  <si>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</si>
  <si>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</si>
  <si>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</si>
  <si>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</si>
  <si>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</si>
  <si>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</si>
  <si>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</si>
  <si>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</si>
  <si>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</si>
  <si>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</si>
  <si>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</si>
  <si>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</si>
  <si>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</si>
  <si>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</si>
  <si>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</si>
  <si>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</si>
  <si>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</si>
  <si>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</si>
  <si>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</si>
  <si>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</si>
  <si>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</si>
  <si>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</si>
  <si>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</si>
  <si>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</si>
  <si>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</si>
  <si>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</si>
  <si>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</si>
  <si>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</si>
  <si>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</si>
  <si>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</si>
  <si>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</si>
  <si>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</si>
  <si>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</si>
  <si>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</si>
  <si>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</si>
  <si>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</si>
  <si>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</si>
  <si>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</si>
  <si>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</si>
  <si>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</si>
  <si>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</si>
  <si>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</si>
  <si>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</si>
  <si>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</si>
  <si>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</si>
  <si>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</si>
  <si>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</si>
  <si>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</si>
  <si>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</si>
  <si>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</si>
  <si>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</si>
  <si>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</si>
  <si>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</si>
  <si>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</si>
  <si>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</si>
  <si>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</si>
  <si>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</si>
  <si>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</si>
  <si>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</si>
  <si>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</si>
  <si>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</si>
  <si>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</si>
  <si>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</si>
  <si>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</si>
  <si>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</si>
  <si>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</si>
  <si>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</si>
  <si>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</si>
  <si>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</si>
  <si>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</si>
  <si>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</si>
  <si>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</si>
  <si>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</si>
  <si>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</si>
  <si>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</si>
  <si>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</si>
  <si>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</si>
  <si>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</si>
  <si>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</si>
  <si>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</si>
  <si>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</si>
  <si>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</si>
  <si>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</si>
  <si>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</si>
  <si>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</si>
  <si>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</si>
  <si>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</si>
  <si>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</si>
  <si>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</si>
  <si>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</si>
  <si>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</si>
  <si>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</si>
  <si>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</si>
  <si>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</si>
  <si>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</si>
  <si>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</si>
  <si>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</si>
  <si>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</si>
  <si>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</si>
  <si>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</si>
  <si>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</si>
  <si>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</si>
  <si>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</si>
  <si>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</si>
  <si>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</si>
  <si>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</si>
  <si>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</si>
  <si>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</si>
  <si>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</si>
  <si>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</si>
  <si>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</si>
  <si>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</si>
  <si>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</si>
  <si>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</si>
  <si>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</si>
  <si>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</si>
  <si>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</si>
  <si>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</si>
  <si>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</si>
  <si>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</si>
  <si>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</si>
  <si>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</si>
  <si>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</si>
  <si>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</si>
  <si>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</si>
  <si>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</si>
  <si>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</si>
  <si>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</si>
  <si>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</si>
  <si>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</si>
  <si>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</si>
  <si>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</si>
  <si>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</si>
  <si>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</si>
  <si>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</si>
  <si>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</si>
  <si>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</si>
  <si>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</si>
  <si>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</si>
  <si>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</si>
  <si>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</si>
  <si>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</si>
  <si>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</si>
  <si>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</si>
  <si>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</si>
  <si>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</si>
  <si>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</si>
  <si>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</si>
  <si>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</si>
  <si>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</si>
  <si>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</si>
  <si>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</si>
  <si>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</si>
  <si>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</si>
  <si>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</si>
  <si>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</si>
  <si>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</si>
  <si>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</si>
  <si>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</si>
  <si>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</si>
  <si>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</si>
  <si>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</si>
  <si>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</si>
  <si>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</si>
  <si>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</si>
  <si>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</si>
  <si>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</si>
  <si>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</si>
  <si>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</si>
  <si>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</si>
  <si>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</si>
  <si>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</si>
  <si>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</si>
  <si>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</si>
  <si>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</si>
  <si>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</si>
  <si>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</si>
  <si>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</si>
  <si>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</si>
  <si>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</si>
  <si>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</si>
  <si>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</si>
  <si>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</si>
  <si>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</si>
  <si>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</si>
  <si>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</si>
  <si>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</si>
  <si>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</si>
  <si>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</si>
  <si>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</si>
  <si>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</si>
  <si>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</si>
  <si>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</si>
  <si>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</si>
  <si>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</si>
  <si>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</si>
  <si>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</si>
  <si>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</si>
  <si>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</si>
  <si>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</si>
  <si>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</si>
  <si>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</si>
  <si>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</si>
  <si>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</si>
  <si>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</si>
  <si>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</si>
  <si>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</si>
  <si>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</si>
  <si>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</si>
  <si>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</si>
  <si>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</si>
  <si>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</si>
  <si>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</si>
  <si>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</si>
  <si>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</si>
  <si>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</si>
  <si>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</si>
  <si>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</si>
  <si>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</si>
  <si>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</si>
  <si>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</si>
  <si>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</si>
  <si>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</si>
  <si>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</si>
  <si>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</si>
  <si>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</si>
  <si>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</si>
  <si>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</si>
  <si>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</si>
  <si>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</si>
  <si>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</si>
  <si>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</si>
  <si>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</si>
  <si>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</si>
  <si>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</si>
  <si>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</si>
  <si>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</si>
  <si>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</si>
  <si>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</si>
  <si>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</si>
  <si>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</si>
  <si>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</si>
  <si>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</si>
  <si>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</si>
  <si>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</si>
  <si>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</si>
  <si>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</si>
  <si>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</si>
  <si>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</si>
  <si>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</si>
  <si>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</si>
  <si>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</si>
  <si>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</si>
  <si>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</si>
  <si>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</si>
  <si>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</si>
  <si>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</si>
  <si>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</si>
  <si>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</si>
  <si>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</si>
  <si>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</si>
  <si>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</si>
  <si>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</si>
  <si>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</si>
  <si>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</si>
  <si>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</si>
  <si>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</si>
  <si>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</si>
  <si>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</si>
  <si>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</si>
  <si>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</si>
  <si>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</si>
  <si>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</si>
  <si>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</si>
  <si>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</si>
  <si>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</si>
  <si>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</si>
  <si>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</si>
  <si>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</si>
  <si>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</si>
  <si>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</si>
  <si>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</si>
  <si>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</si>
  <si>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</si>
  <si>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</si>
  <si>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</si>
  <si>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</si>
  <si>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</si>
  <si>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</si>
  <si>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</si>
  <si>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</si>
  <si>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</si>
  <si>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</si>
  <si>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</si>
  <si>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</si>
  <si>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</si>
  <si>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</si>
  <si>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</si>
  <si>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</si>
  <si>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</si>
  <si>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</si>
  <si>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</si>
  <si>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</si>
  <si>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</si>
  <si>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</si>
  <si>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</si>
  <si>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</si>
  <si>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</si>
  <si>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</si>
  <si>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</si>
  <si>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</si>
  <si>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</si>
  <si>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</si>
  <si>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</si>
  <si>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</si>
  <si>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</si>
  <si>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</si>
  <si>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</si>
  <si>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</si>
  <si>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</si>
  <si>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</si>
  <si>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</si>
  <si>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</si>
  <si>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</si>
  <si>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</si>
  <si>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</si>
  <si>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</si>
  <si>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</si>
  <si>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</si>
  <si>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</si>
  <si>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</si>
  <si>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</si>
  <si>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</si>
  <si>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</si>
  <si>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</si>
  <si>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</si>
  <si>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</si>
  <si>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</si>
  <si>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</si>
  <si>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</si>
  <si>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</si>
  <si>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</si>
  <si>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</si>
  <si>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</si>
  <si>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</si>
  <si>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</si>
  <si>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</si>
  <si>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</si>
  <si>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</si>
  <si>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</si>
  <si>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</si>
  <si>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</si>
  <si>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</si>
  <si>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</si>
  <si>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</si>
  <si>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</si>
  <si>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</si>
  <si>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</si>
  <si>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</si>
  <si>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</si>
  <si>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</si>
  <si>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</si>
  <si>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</si>
  <si>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</si>
  <si>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</si>
  <si>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</si>
  <si>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</si>
  <si>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</si>
  <si>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</si>
  <si>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</si>
  <si>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</si>
  <si>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</si>
  <si>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</si>
  <si>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</si>
  <si>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</si>
  <si>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</si>
  <si>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</si>
  <si>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</si>
  <si>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</si>
  <si>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</si>
  <si>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</si>
  <si>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</si>
  <si>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</si>
  <si>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</si>
  <si>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</si>
  <si>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</si>
  <si>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</si>
  <si>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</si>
  <si>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</si>
  <si>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</si>
  <si>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</si>
  <si>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</si>
  <si>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</si>
  <si>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</si>
  <si>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</si>
  <si>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</si>
  <si>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</si>
  <si>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</si>
  <si>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</si>
  <si>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</si>
  <si>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</si>
  <si>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</si>
  <si>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</si>
  <si>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</si>
  <si>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</si>
  <si>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</si>
  <si>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</si>
  <si>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</si>
  <si>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</si>
  <si>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</si>
  <si>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</si>
  <si>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</si>
  <si>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</si>
  <si>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</si>
  <si>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</si>
  <si>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</si>
  <si>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</si>
  <si>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</si>
  <si>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</si>
  <si>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</si>
  <si>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</si>
  <si>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</si>
  <si>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</si>
  <si>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</si>
  <si>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</si>
  <si>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</si>
  <si>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</si>
  <si>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</si>
  <si>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</si>
  <si>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</si>
  <si>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</si>
  <si>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</si>
  <si>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</si>
  <si>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</si>
  <si>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</si>
  <si>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</si>
  <si>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</si>
  <si>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</si>
  <si>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</si>
  <si>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</si>
  <si>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</si>
  <si>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</si>
  <si>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</si>
  <si>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</si>
  <si>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</si>
  <si>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</si>
  <si>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</si>
  <si>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</si>
  <si>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</si>
  <si>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</si>
  <si>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</si>
  <si>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</si>
  <si>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</si>
  <si>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</si>
  <si>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</si>
  <si>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</si>
  <si>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</si>
  <si>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</si>
  <si>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</si>
  <si>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</si>
  <si>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</si>
  <si>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</si>
  <si>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</si>
  <si>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</si>
  <si>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</si>
  <si>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</si>
  <si>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</si>
  <si>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</si>
  <si>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</si>
  <si>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</si>
  <si>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</si>
  <si>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</si>
  <si>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</si>
  <si>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</si>
  <si>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</si>
  <si>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</si>
  <si>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</si>
  <si>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</si>
  <si>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</si>
  <si>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</si>
  <si>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</si>
  <si>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</si>
  <si>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</si>
  <si>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</si>
  <si>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</si>
  <si>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</si>
  <si>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</si>
  <si>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</si>
  <si>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</si>
  <si>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</si>
  <si>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</si>
  <si>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</si>
  <si>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</si>
  <si>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</si>
  <si>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</si>
  <si>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</si>
  <si>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</si>
  <si>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</si>
  <si>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</si>
  <si>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</si>
  <si>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</si>
  <si>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</si>
  <si>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</si>
  <si>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</si>
  <si>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</si>
  <si>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</si>
  <si>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</si>
  <si>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</si>
  <si>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</si>
  <si>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</si>
  <si>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</si>
  <si>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</si>
  <si>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</si>
  <si>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</si>
  <si>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</si>
  <si>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</si>
  <si>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</si>
  <si>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</si>
  <si>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</si>
  <si>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</si>
  <si>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</si>
  <si>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</si>
  <si>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</si>
  <si>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</si>
  <si>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</si>
  <si>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</si>
  <si>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</si>
  <si>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</si>
  <si>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</si>
  <si>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</si>
  <si>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</si>
  <si>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</si>
  <si>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</si>
  <si>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</si>
  <si>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</si>
  <si>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</si>
  <si>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</si>
  <si>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</si>
  <si>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</si>
  <si>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</si>
  <si>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</si>
  <si>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</si>
  <si>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</si>
  <si>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</si>
  <si>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</si>
  <si>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</si>
  <si>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</si>
  <si>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</si>
  <si>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</si>
  <si>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</si>
  <si>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</si>
  <si>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</si>
  <si>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</si>
  <si>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</si>
  <si>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</si>
  <si>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</si>
  <si>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</si>
  <si>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</si>
  <si>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</si>
  <si>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</si>
  <si>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</si>
  <si>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</si>
  <si>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</si>
  <si>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</si>
  <si>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</si>
  <si>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</si>
  <si>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</si>
  <si>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</si>
  <si>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</si>
  <si>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</si>
  <si>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</si>
  <si>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</si>
  <si>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</si>
  <si>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</si>
  <si>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</si>
  <si>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</si>
  <si>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</si>
  <si>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</si>
  <si>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</si>
  <si>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</si>
  <si>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</si>
  <si>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</si>
  <si>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</si>
  <si>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</si>
  <si>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</si>
  <si>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</si>
  <si>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</si>
  <si>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</si>
  <si>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</si>
  <si>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</si>
  <si>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</si>
  <si>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</si>
  <si>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</si>
  <si>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</si>
  <si>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</si>
  <si>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</si>
  <si>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</si>
  <si>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</si>
  <si>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</si>
  <si>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</si>
  <si>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</si>
  <si>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</si>
  <si>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</si>
  <si>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</si>
  <si>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</si>
  <si>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</si>
  <si>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</si>
  <si>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</si>
  <si>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</si>
  <si>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</si>
  <si>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</si>
  <si>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</si>
  <si>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</si>
  <si>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</si>
  <si>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</si>
  <si>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</si>
  <si>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</si>
  <si>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</si>
  <si>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</si>
  <si>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</si>
  <si>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</si>
  <si>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</si>
  <si>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</si>
  <si>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</si>
  <si>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</si>
  <si>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</si>
  <si>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</si>
  <si>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</si>
  <si>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</si>
  <si>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</si>
  <si>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</si>
  <si>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</si>
  <si>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</si>
  <si>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</si>
  <si>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</si>
  <si>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</si>
  <si>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</si>
  <si>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</si>
  <si>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</si>
  <si>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</si>
  <si>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</si>
  <si>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</si>
  <si>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</si>
  <si>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</si>
  <si>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</si>
  <si>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</si>
  <si>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</si>
  <si>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</si>
  <si>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</si>
  <si>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</si>
  <si>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</si>
  <si>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</si>
  <si>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</si>
  <si>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</si>
  <si>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</si>
  <si>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</si>
  <si>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</si>
  <si>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</si>
  <si>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</si>
  <si>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</si>
  <si>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</si>
  <si>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</si>
  <si>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</si>
  <si>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</si>
  <si>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</si>
  <si>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</si>
  <si>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</si>
  <si>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</si>
  <si>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</si>
  <si>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</si>
  <si>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</si>
  <si>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</si>
  <si>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</si>
  <si>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</si>
  <si>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</si>
  <si>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</si>
  <si>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</si>
  <si>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</si>
  <si>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</si>
  <si>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</si>
  <si>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</si>
  <si>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</si>
  <si>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</si>
  <si>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</si>
  <si>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</si>
  <si>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</si>
  <si>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</si>
  <si>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</si>
  <si>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</si>
  <si>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</si>
  <si>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</si>
  <si>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</si>
  <si>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</si>
  <si>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</si>
  <si>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</si>
  <si>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</si>
  <si>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</si>
  <si>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</si>
  <si>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</si>
  <si>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</si>
  <si>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</si>
  <si>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</si>
  <si>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</si>
  <si>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</si>
  <si>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</si>
  <si>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</si>
  <si>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</si>
  <si>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</si>
  <si>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</si>
  <si>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</si>
  <si>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</si>
  <si>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</si>
  <si>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</si>
  <si>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</si>
  <si>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</si>
  <si>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</si>
  <si>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</si>
  <si>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</si>
  <si>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</si>
  <si>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</si>
  <si>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</si>
  <si>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</si>
  <si>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</si>
  <si>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</si>
  <si>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</si>
  <si>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</si>
  <si>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</si>
  <si>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</si>
  <si>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</si>
  <si>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</si>
  <si>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</si>
  <si>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</si>
  <si>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</si>
  <si>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</si>
  <si>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</si>
  <si>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</si>
  <si>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</si>
  <si>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</si>
  <si>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</si>
  <si>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</si>
  <si>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</si>
  <si>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</si>
  <si>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</si>
  <si>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</si>
  <si>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</si>
  <si>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</si>
  <si>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</si>
  <si>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</si>
  <si>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</si>
  <si>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</si>
  <si>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</si>
  <si>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</si>
  <si>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</si>
  <si>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</si>
  <si>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</si>
  <si>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</si>
  <si>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</si>
  <si>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</si>
  <si>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</si>
  <si>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</si>
  <si>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</si>
  <si>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</si>
  <si>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</si>
  <si>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</si>
  <si>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</si>
  <si>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</si>
  <si>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</si>
  <si>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</si>
  <si>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</si>
  <si>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</si>
  <si>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</si>
  <si>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</si>
  <si>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</si>
  <si>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</si>
  <si>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</si>
  <si>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</si>
  <si>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</si>
  <si>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</si>
  <si>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</si>
  <si>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</si>
  <si>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</si>
  <si>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</si>
  <si>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</si>
  <si>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</si>
  <si>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</si>
  <si>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</si>
  <si>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</si>
  <si>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</si>
  <si>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</si>
  <si>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</si>
  <si>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</si>
  <si>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</si>
  <si>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</si>
  <si>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</si>
  <si>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</si>
  <si>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</si>
  <si>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</si>
  <si>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</si>
  <si>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</si>
  <si>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</si>
  <si>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</si>
  <si>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</si>
  <si>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</si>
  <si>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</si>
  <si>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</si>
  <si>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</si>
  <si>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</si>
  <si>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</si>
  <si>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</si>
  <si>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</si>
  <si>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</si>
  <si>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</si>
  <si>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</si>
  <si>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</si>
  <si>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</si>
  <si>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</si>
  <si>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</si>
  <si>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</si>
  <si>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</si>
  <si>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</si>
  <si>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</si>
  <si>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</si>
  <si>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</si>
  <si>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</si>
  <si>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</si>
  <si>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</si>
  <si>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</si>
  <si>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</si>
  <si>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</si>
  <si>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</si>
  <si>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</si>
  <si>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</si>
  <si>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</si>
  <si>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</si>
  <si>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</si>
  <si>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</si>
  <si>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</si>
  <si>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</si>
  <si>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</si>
  <si>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</si>
  <si>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</si>
  <si>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</si>
  <si>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</si>
  <si>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</si>
  <si>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</si>
  <si>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</si>
  <si>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</si>
  <si>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</si>
  <si>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</si>
  <si>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</si>
  <si>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</si>
  <si>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</si>
  <si>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</si>
  <si>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</si>
  <si>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</si>
  <si>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</si>
  <si>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</si>
  <si>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</si>
  <si>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</si>
  <si>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</si>
  <si>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</si>
  <si>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</si>
  <si>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</si>
  <si>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</si>
  <si>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</si>
  <si>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</si>
  <si>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</si>
  <si>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</si>
  <si>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</si>
  <si>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</si>
  <si>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</si>
  <si>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</si>
  <si>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</si>
  <si>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</si>
  <si>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</si>
  <si>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</si>
  <si>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</si>
  <si>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</si>
  <si>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</si>
  <si>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</si>
  <si>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</si>
  <si>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</si>
  <si>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</si>
  <si>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</si>
  <si>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</si>
  <si>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</si>
  <si>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</si>
  <si>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</si>
  <si>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</si>
  <si>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</si>
  <si>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</si>
  <si>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</si>
  <si>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</si>
  <si>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</si>
  <si>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</si>
  <si>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</si>
  <si>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</si>
  <si>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</si>
  <si>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</si>
  <si>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</si>
  <si>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</si>
  <si>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</si>
  <si>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</si>
  <si>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</si>
  <si>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</si>
  <si>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</si>
  <si>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</si>
  <si>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</si>
  <si>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</si>
  <si>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</si>
  <si>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</si>
  <si>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</si>
  <si>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</si>
  <si>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</si>
  <si>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</si>
  <si>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</si>
  <si>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</si>
  <si>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</si>
  <si>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</si>
  <si>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</si>
  <si>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</si>
  <si>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</si>
  <si>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</si>
  <si>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</si>
  <si>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</si>
  <si>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</si>
  <si>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</si>
  <si>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</si>
  <si>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</si>
  <si>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</si>
  <si>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</si>
  <si>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</si>
  <si>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</si>
  <si>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</si>
  <si>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</si>
  <si>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</si>
  <si>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</si>
  <si>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</si>
  <si>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</si>
  <si>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</si>
  <si>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</si>
  <si>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</si>
  <si>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</si>
  <si>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</si>
  <si>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</si>
  <si>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</si>
  <si>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</si>
  <si>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</si>
  <si>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</si>
  <si>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</si>
  <si>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</si>
  <si>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</si>
  <si>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</si>
  <si>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</si>
  <si>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</si>
  <si>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</si>
  <si>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</si>
  <si>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</si>
  <si>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</si>
  <si>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</si>
  <si>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</si>
  <si>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</si>
  <si>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</si>
  <si>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</si>
  <si>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</si>
  <si>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</si>
  <si>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</si>
  <si>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</si>
  <si>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</si>
  <si>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</si>
  <si>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</si>
  <si>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</si>
  <si>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</si>
  <si>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</si>
  <si>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</si>
  <si>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</si>
  <si>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</si>
  <si>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</si>
  <si>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</si>
  <si>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</si>
  <si>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</si>
  <si>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</si>
  <si>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</si>
  <si>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</si>
  <si>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</si>
  <si>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</si>
  <si>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</si>
  <si>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</si>
  <si>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</si>
  <si>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</si>
  <si>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</si>
  <si>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</si>
  <si>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</si>
  <si>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</si>
  <si>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</si>
  <si>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</si>
  <si>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</si>
  <si>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</si>
  <si>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</si>
  <si>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</si>
  <si>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</si>
  <si>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</si>
  <si>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</si>
  <si>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</si>
  <si>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</si>
  <si>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</si>
  <si>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</si>
  <si>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</si>
  <si>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</si>
  <si>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</si>
  <si>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</si>
  <si>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</si>
  <si>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</si>
  <si>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</si>
  <si>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</si>
  <si>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</si>
  <si>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</si>
  <si>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</si>
  <si>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</si>
  <si>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</si>
  <si>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</si>
  <si>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</si>
  <si>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</si>
  <si>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</si>
  <si>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</si>
  <si>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</si>
  <si>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</si>
  <si>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</si>
  <si>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</si>
  <si>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</si>
  <si>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</si>
  <si>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</si>
  <si>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</si>
  <si>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</si>
  <si>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</si>
  <si>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</si>
  <si>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</si>
  <si>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</si>
  <si>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</si>
  <si>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</si>
  <si>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</si>
  <si>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</si>
  <si>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</si>
  <si>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</si>
  <si>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</si>
  <si>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</si>
  <si>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</si>
  <si>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</si>
  <si>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</si>
  <si>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</si>
  <si>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</si>
  <si>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</si>
  <si>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</si>
  <si>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</si>
  <si>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</si>
  <si>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</si>
  <si>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</si>
  <si>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</si>
  <si>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</si>
  <si>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</si>
  <si>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</si>
  <si>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</si>
  <si>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</si>
  <si>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</si>
  <si>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</si>
  <si>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</si>
  <si>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</si>
  <si>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</si>
  <si>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</si>
  <si>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</si>
  <si>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</si>
  <si>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</si>
  <si>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</si>
  <si>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</si>
  <si>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</si>
  <si>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</si>
  <si>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</si>
  <si>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</si>
  <si>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</si>
  <si>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</si>
  <si>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</si>
  <si>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</si>
  <si>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</si>
  <si>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</si>
  <si>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</si>
  <si>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</si>
  <si>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</si>
  <si>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</si>
  <si>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</si>
  <si>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</si>
  <si>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</si>
  <si>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</si>
  <si>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</si>
  <si>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</si>
  <si>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</si>
  <si>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</si>
  <si>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</si>
  <si>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</si>
  <si>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</si>
  <si>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</si>
  <si>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</si>
  <si>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</si>
  <si>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</si>
  <si>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</si>
  <si>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</si>
  <si>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</si>
  <si>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</si>
  <si>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</si>
  <si>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</si>
  <si>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</si>
  <si>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</si>
  <si>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</si>
  <si>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</si>
  <si>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</si>
  <si>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</si>
  <si>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</si>
  <si>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</si>
  <si>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</si>
  <si>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</si>
  <si>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</si>
  <si>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</si>
  <si>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</si>
  <si>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</si>
  <si>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</si>
  <si>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</si>
  <si>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</si>
  <si>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</si>
  <si>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</si>
  <si>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</si>
  <si>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</si>
  <si>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</si>
  <si>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</si>
  <si>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</si>
  <si>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</si>
  <si>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</si>
  <si>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</si>
  <si>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</si>
  <si>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</si>
  <si>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</si>
  <si>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</si>
  <si>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</si>
  <si>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</si>
  <si>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</si>
  <si>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</si>
  <si>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</si>
  <si>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</si>
  <si>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</si>
  <si>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</si>
  <si>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</si>
  <si>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</si>
  <si>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</si>
  <si>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</si>
  <si>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</si>
  <si>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</si>
  <si>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</si>
  <si>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</si>
  <si>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</si>
  <si>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</si>
  <si>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</si>
  <si>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</si>
  <si>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</si>
  <si>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</si>
  <si>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</si>
  <si>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</si>
  <si>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</si>
  <si>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</si>
  <si>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</si>
  <si>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</si>
  <si>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</si>
  <si>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</si>
  <si>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</si>
  <si>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</si>
  <si>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</si>
  <si>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</si>
  <si>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</si>
  <si>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</si>
  <si>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</si>
  <si>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</si>
  <si>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</si>
  <si>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</si>
  <si>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</si>
  <si>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</si>
  <si>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</si>
  <si>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</si>
  <si>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</si>
  <si>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</si>
  <si>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</si>
  <si>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</si>
  <si>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</si>
  <si>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</si>
  <si>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</si>
  <si>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</si>
  <si>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</si>
  <si>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</si>
  <si>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</si>
  <si>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</si>
  <si>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</si>
  <si>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</si>
  <si>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</si>
  <si>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</si>
  <si>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</si>
  <si>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</si>
  <si>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</si>
  <si>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</si>
  <si>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</si>
  <si>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</si>
  <si>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</si>
  <si>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</si>
  <si>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</si>
  <si>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</si>
  <si>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</si>
  <si>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</si>
  <si>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</si>
  <si>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</si>
  <si>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</si>
  <si>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</si>
  <si>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</si>
  <si>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</si>
  <si>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</si>
  <si>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</si>
  <si>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</si>
  <si>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</si>
  <si>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</si>
  <si>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</si>
  <si>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</si>
  <si>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</si>
  <si>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</si>
  <si>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</si>
  <si>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</si>
  <si>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</si>
  <si>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</si>
  <si>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</si>
  <si>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</si>
  <si>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</si>
  <si>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</si>
  <si>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</si>
  <si>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</si>
  <si>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</si>
  <si>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</si>
  <si>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</si>
  <si>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</si>
  <si>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</si>
  <si>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</si>
  <si>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</si>
  <si>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</si>
  <si>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</si>
  <si>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</si>
  <si>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</si>
  <si>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</si>
  <si>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</si>
  <si>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</si>
  <si>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</si>
  <si>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</si>
  <si>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</si>
  <si>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</si>
  <si>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</si>
  <si>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</si>
  <si>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</si>
  <si>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</si>
  <si>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</si>
  <si>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</si>
  <si>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</si>
  <si>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</si>
  <si>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</si>
  <si>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</si>
  <si>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</si>
  <si>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</si>
  <si>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</si>
  <si>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</si>
  <si>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</si>
  <si>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</si>
  <si>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</si>
  <si>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</si>
  <si>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</si>
  <si>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</si>
  <si>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</si>
  <si>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</si>
  <si>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</si>
  <si>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</si>
  <si>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</si>
  <si>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</si>
  <si>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</si>
  <si>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</si>
  <si>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</si>
  <si>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</si>
  <si>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</si>
  <si>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</si>
  <si>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</si>
  <si>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</si>
  <si>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</si>
  <si>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</si>
  <si>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</si>
  <si>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</si>
  <si>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</si>
  <si>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</si>
  <si>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</si>
  <si>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</si>
  <si>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</si>
  <si>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</si>
  <si>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</si>
  <si>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</si>
  <si>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</si>
  <si>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</si>
  <si>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</si>
  <si>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</si>
  <si>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</si>
  <si>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</si>
  <si>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</si>
  <si>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</si>
  <si>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</si>
  <si>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</si>
  <si>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</si>
  <si>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</si>
  <si>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</si>
  <si>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</si>
  <si>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</si>
  <si>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</si>
  <si>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</si>
  <si>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</si>
  <si>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</si>
  <si>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</si>
  <si>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</si>
  <si>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</si>
  <si>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</si>
  <si>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</si>
  <si>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</si>
  <si>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</si>
  <si>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</si>
  <si>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</si>
  <si>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</si>
  <si>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</si>
  <si>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</si>
  <si>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</si>
  <si>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</si>
  <si>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</si>
  <si>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</si>
  <si>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</si>
  <si>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</si>
  <si>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</si>
  <si>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</si>
  <si>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</si>
  <si>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</si>
  <si>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</si>
  <si>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</si>
  <si>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</si>
  <si>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</si>
  <si>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</si>
  <si>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</si>
  <si>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</si>
  <si>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</si>
  <si>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</si>
  <si>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</si>
  <si>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</si>
  <si>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</si>
  <si>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</si>
  <si>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</si>
  <si>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</si>
  <si>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</si>
  <si>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</si>
  <si>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</si>
  <si>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</si>
  <si>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</si>
  <si>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</si>
  <si>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</si>
  <si>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</si>
  <si>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</si>
  <si>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</si>
  <si>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</si>
  <si>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</si>
  <si>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</si>
  <si>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</si>
  <si>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</si>
  <si>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</si>
  <si>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</si>
  <si>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</si>
  <si>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</si>
  <si>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</si>
  <si>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</si>
  <si>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</si>
  <si>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</si>
  <si>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</si>
  <si>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</si>
  <si>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</si>
  <si>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</si>
  <si>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</si>
  <si>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</si>
  <si>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</si>
  <si>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</si>
  <si>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</si>
  <si>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</si>
  <si>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</si>
  <si>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</si>
  <si>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</si>
  <si>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</si>
  <si>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</si>
  <si>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</si>
  <si>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</si>
  <si>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</si>
  <si>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</si>
  <si>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</si>
  <si>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</si>
  <si>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</si>
  <si>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</si>
  <si>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</si>
  <si>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</si>
  <si>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</si>
  <si>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</si>
  <si>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</si>
  <si>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</si>
  <si>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</si>
  <si>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</si>
  <si>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</si>
  <si>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</si>
  <si>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</si>
  <si>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</si>
  <si>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</si>
  <si>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</si>
  <si>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</si>
  <si>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</si>
  <si>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</si>
  <si>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</si>
  <si>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</si>
  <si>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</si>
  <si>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</si>
  <si>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</si>
  <si>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</si>
  <si>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</si>
  <si>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</si>
  <si>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</si>
  <si>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</si>
  <si>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</si>
  <si>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</si>
  <si>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</si>
  <si>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</si>
  <si>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</si>
  <si>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</si>
  <si>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</si>
  <si>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</si>
  <si>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</si>
  <si>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</si>
  <si>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</si>
  <si>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</si>
  <si>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</si>
  <si>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</si>
  <si>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</si>
  <si>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</si>
  <si>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</si>
  <si>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</si>
  <si>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</si>
  <si>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</si>
  <si>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</si>
  <si>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</si>
  <si>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</si>
  <si>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</si>
  <si>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</si>
  <si>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</si>
  <si>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</si>
  <si>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</si>
  <si>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</si>
  <si>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</si>
  <si>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</si>
  <si>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</si>
  <si>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</si>
  <si>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</si>
  <si>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</si>
  <si>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</si>
  <si>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</si>
  <si>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</si>
  <si>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</si>
  <si>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</si>
  <si>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</si>
  <si>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</si>
  <si>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</si>
  <si>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</si>
  <si>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</si>
  <si>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</si>
  <si>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</si>
  <si>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</si>
  <si>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</si>
  <si>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</si>
  <si>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</si>
  <si>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</si>
  <si>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</si>
  <si>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</si>
  <si>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</si>
  <si>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</si>
  <si>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</si>
  <si>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</si>
  <si>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</si>
  <si>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</si>
  <si>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</si>
  <si>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</si>
  <si>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</si>
  <si>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</si>
  <si>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</si>
  <si>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</si>
  <si>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</si>
  <si>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</si>
  <si>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</si>
  <si>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</si>
  <si>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</si>
  <si>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</si>
  <si>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</si>
  <si>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</si>
  <si>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</si>
  <si>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</si>
  <si>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</si>
  <si>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</si>
  <si>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</si>
  <si>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</si>
  <si>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</si>
  <si>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</si>
  <si>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</si>
  <si>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</si>
  <si>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</si>
  <si>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</si>
  <si>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</si>
  <si>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</si>
  <si>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</si>
  <si>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</si>
  <si>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</si>
  <si>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</si>
  <si>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</si>
  <si>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</si>
  <si>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</si>
  <si>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</si>
  <si>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</si>
  <si>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</si>
  <si>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</si>
  <si>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</si>
  <si>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</si>
  <si>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</si>
  <si>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</si>
  <si>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</si>
  <si>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</si>
  <si>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</si>
  <si>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</si>
  <si>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</si>
  <si>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</si>
  <si>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</si>
  <si>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</si>
  <si>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</si>
  <si>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</si>
  <si>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</si>
  <si>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</si>
  <si>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</si>
  <si>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</si>
  <si>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</si>
  <si>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</si>
  <si>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</si>
  <si>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</si>
  <si>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</si>
  <si>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</si>
  <si>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</si>
  <si>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</si>
  <si>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</si>
  <si>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</si>
  <si>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</si>
  <si>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</si>
  <si>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</si>
  <si>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</si>
  <si>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</si>
  <si>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</si>
  <si>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</si>
  <si>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</si>
  <si>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</si>
  <si>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</si>
  <si>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</si>
  <si>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</si>
  <si>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</si>
  <si>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</si>
  <si>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</si>
  <si>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</si>
  <si>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</si>
  <si>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</si>
  <si>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</si>
  <si>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</si>
  <si>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</si>
  <si>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</si>
  <si>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</si>
  <si>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</si>
  <si>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</si>
  <si>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</si>
  <si>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</si>
  <si>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</si>
  <si>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</si>
  <si>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</si>
  <si>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</si>
  <si>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</si>
  <si>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</si>
  <si>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</si>
  <si>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</si>
  <si>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</si>
  <si>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</si>
  <si>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</si>
  <si>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</si>
  <si>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</si>
  <si>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</si>
  <si>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</si>
  <si>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</si>
  <si>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</si>
  <si>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</si>
  <si>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</si>
  <si>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</si>
  <si>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</si>
  <si>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</si>
  <si>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</si>
  <si>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</si>
  <si>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</si>
  <si>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</si>
  <si>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</si>
  <si>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</si>
  <si>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</si>
  <si>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</si>
  <si>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</si>
  <si>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</si>
  <si>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</si>
  <si>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</si>
  <si>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</si>
  <si>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</si>
  <si>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</si>
  <si>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</si>
  <si>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</si>
  <si>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</si>
  <si>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</si>
  <si>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</si>
  <si>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</si>
  <si>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</si>
  <si>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</si>
  <si>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</si>
  <si>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</si>
  <si>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</si>
  <si>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</si>
  <si>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</si>
  <si>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</si>
  <si>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</si>
  <si>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</si>
  <si>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</si>
  <si>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</si>
  <si>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</si>
  <si>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</si>
  <si>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</si>
  <si>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</si>
  <si>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</si>
  <si>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</si>
  <si>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</si>
  <si>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</si>
  <si>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</si>
  <si>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</si>
  <si>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</si>
  <si>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</si>
  <si>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</si>
  <si>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</si>
  <si>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</si>
  <si>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</si>
  <si>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</si>
  <si>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</si>
  <si>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</si>
  <si>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</si>
  <si>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</si>
  <si>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</si>
  <si>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</si>
  <si>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</si>
  <si>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</si>
  <si>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</si>
  <si>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</si>
  <si>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</si>
  <si>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</si>
  <si>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</si>
  <si>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</si>
  <si>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</si>
  <si>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</si>
  <si>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</si>
  <si>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</si>
  <si>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</si>
  <si>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</si>
  <si>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</si>
  <si>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</si>
  <si>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</si>
  <si>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</si>
  <si>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</si>
  <si>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</si>
  <si>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</si>
  <si>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</si>
  <si>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</si>
  <si>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</si>
  <si>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</si>
  <si>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</si>
  <si>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</si>
  <si>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</si>
  <si>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</si>
  <si>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</si>
  <si>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</si>
  <si>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</si>
  <si>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</si>
  <si>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</si>
  <si>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</si>
  <si>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</si>
  <si>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</si>
  <si>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</si>
  <si>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</si>
  <si>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</si>
  <si>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</si>
  <si>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</si>
  <si>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</si>
  <si>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</si>
  <si>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</si>
  <si>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</si>
  <si>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</si>
  <si>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</si>
  <si>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</si>
  <si>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</si>
  <si>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</si>
  <si>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</si>
  <si>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</si>
  <si>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</si>
  <si>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</si>
  <si>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</si>
  <si>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</si>
  <si>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</si>
  <si>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</si>
  <si>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</si>
  <si>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</si>
  <si>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</si>
  <si>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</si>
  <si>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</si>
  <si>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</si>
  <si>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</si>
  <si>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</si>
  <si>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</si>
  <si>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</si>
  <si>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</si>
  <si>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</si>
  <si>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</si>
  <si>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</si>
  <si>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</si>
  <si>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</si>
  <si>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</si>
  <si>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</si>
  <si>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</si>
  <si>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</si>
  <si>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</si>
  <si>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</si>
  <si>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</si>
  <si>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</si>
  <si>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</si>
  <si>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</si>
  <si>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</si>
  <si>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</si>
  <si>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</si>
  <si>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</si>
  <si>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</si>
  <si>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</si>
  <si>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</si>
  <si>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</si>
  <si>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</si>
  <si>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</si>
  <si>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</si>
  <si>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</si>
  <si>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</si>
  <si>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</si>
  <si>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</si>
  <si>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</si>
  <si>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</si>
  <si>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</si>
  <si>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</si>
  <si>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</si>
  <si>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</si>
  <si>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</si>
  <si>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</si>
  <si>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</si>
  <si>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</si>
  <si>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</si>
  <si>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</si>
  <si>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</si>
  <si>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</si>
  <si>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</si>
  <si>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</si>
  <si>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</si>
  <si>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</si>
  <si>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</si>
  <si>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</si>
  <si>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</si>
  <si>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</si>
  <si>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</si>
  <si>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</si>
  <si>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</si>
  <si>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</si>
  <si>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</si>
  <si>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</si>
  <si>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</si>
  <si>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</si>
  <si>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</si>
  <si>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</si>
  <si>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</si>
  <si>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</si>
  <si>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</si>
  <si>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</si>
  <si>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</si>
  <si>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</si>
  <si>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</si>
  <si>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</si>
  <si>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</si>
  <si>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</si>
  <si>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</si>
  <si>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</si>
  <si>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</si>
  <si>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</si>
  <si>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</si>
  <si>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</si>
  <si>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</si>
  <si>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</si>
  <si>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</si>
  <si>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</si>
  <si>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</si>
  <si>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</si>
  <si>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</si>
  <si>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</si>
  <si>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</si>
  <si>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</si>
  <si>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</si>
  <si>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</si>
  <si>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</si>
  <si>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</si>
  <si>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</si>
  <si>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</si>
  <si>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</si>
  <si>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</si>
  <si>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</si>
  <si>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</si>
  <si>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</si>
  <si>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</si>
  <si>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</si>
  <si>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</si>
  <si>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</si>
  <si>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</si>
  <si>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</si>
  <si>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</si>
  <si>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</si>
  <si>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</si>
  <si>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</si>
  <si>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</si>
  <si>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</si>
  <si>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</si>
  <si>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</si>
  <si>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</si>
  <si>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</si>
  <si>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</si>
  <si>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</si>
  <si>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</si>
  <si>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</si>
  <si>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</si>
  <si>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</si>
  <si>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</si>
  <si>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</si>
  <si>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</si>
  <si>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</si>
  <si>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</si>
  <si>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</si>
  <si>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</si>
  <si>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</si>
  <si>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</si>
  <si>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</si>
  <si>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</si>
  <si>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</si>
  <si>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</si>
  <si>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</si>
  <si>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</si>
  <si>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</si>
  <si>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</si>
  <si>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</si>
  <si>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</si>
  <si>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</si>
  <si>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</si>
  <si>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</si>
  <si>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</si>
  <si>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</si>
  <si>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</si>
  <si>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</si>
  <si>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</si>
  <si>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</si>
  <si>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</si>
  <si>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</si>
  <si>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</si>
  <si>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</si>
  <si>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</si>
  <si>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</si>
  <si>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</si>
  <si>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</si>
  <si>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</si>
  <si>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</si>
  <si>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</si>
  <si>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</si>
  <si>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</si>
  <si>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</si>
  <si>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</si>
  <si>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</si>
  <si>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</si>
  <si>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</si>
  <si>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</si>
  <si>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</si>
  <si>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</si>
  <si>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</si>
  <si>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</si>
  <si>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</si>
  <si>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</si>
  <si>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</si>
  <si>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</si>
  <si>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</si>
  <si>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</si>
  <si>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</si>
  <si>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</si>
  <si>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</si>
  <si>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</si>
  <si>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</si>
  <si>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</si>
  <si>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</si>
  <si>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</si>
  <si>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</si>
  <si>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</si>
  <si>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</si>
  <si>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</si>
  <si>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</si>
  <si>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</si>
  <si>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</si>
  <si>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</si>
  <si>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</si>
  <si>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</si>
  <si>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</si>
  <si>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</si>
  <si>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</si>
  <si>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</si>
  <si>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</si>
  <si>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</si>
  <si>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</si>
  <si>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</si>
  <si>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</si>
  <si>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</si>
  <si>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</si>
  <si>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</si>
  <si>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</si>
  <si>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</si>
  <si>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</si>
  <si>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</si>
  <si>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</si>
  <si>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</si>
  <si>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</si>
  <si>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</si>
  <si>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</si>
  <si>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</si>
  <si>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</si>
  <si>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</si>
  <si>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</si>
  <si>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</si>
  <si>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</si>
  <si>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</si>
  <si>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</si>
  <si>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</si>
  <si>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</si>
  <si>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</si>
  <si>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</si>
  <si>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</si>
  <si>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</si>
  <si>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</si>
  <si>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</si>
  <si>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</si>
  <si>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</si>
  <si>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</si>
  <si>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</si>
  <si>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</si>
  <si>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</si>
  <si>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</si>
  <si>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</si>
  <si>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</si>
  <si>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</si>
  <si>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</si>
  <si>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</si>
  <si>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</si>
  <si>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</si>
  <si>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</si>
  <si>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</si>
  <si>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</si>
  <si>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</si>
  <si>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</si>
  <si>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</si>
  <si>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</si>
  <si>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</si>
  <si>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</si>
  <si>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</si>
  <si>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</si>
  <si>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</si>
  <si>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</si>
  <si>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</si>
  <si>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</si>
  <si>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</si>
  <si>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</si>
  <si>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</si>
  <si>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</si>
  <si>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</si>
  <si>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</si>
  <si>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</si>
  <si>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</si>
  <si>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</si>
  <si>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</si>
  <si>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</si>
  <si>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</si>
  <si>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</si>
  <si>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</si>
  <si>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</si>
  <si>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</si>
  <si>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</si>
  <si>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</si>
  <si>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</si>
  <si>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</si>
  <si>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</si>
  <si>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</si>
  <si>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</si>
  <si>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</si>
  <si>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</si>
  <si>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</si>
  <si>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</si>
  <si>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</si>
  <si>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</si>
  <si>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</si>
  <si>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</si>
  <si>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</si>
  <si>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</si>
  <si>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</si>
  <si>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</si>
  <si>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</si>
  <si>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</si>
  <si>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</si>
  <si>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</si>
  <si>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</si>
  <si>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</si>
  <si>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</si>
  <si>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</si>
  <si>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</si>
  <si>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</si>
  <si>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</si>
  <si>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</si>
  <si>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</si>
  <si>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</si>
  <si>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</si>
  <si>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</si>
  <si>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</si>
  <si>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</si>
  <si>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</si>
  <si>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</si>
  <si>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</si>
  <si>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</si>
  <si>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</si>
  <si>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</si>
  <si>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</si>
  <si>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</si>
  <si>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</si>
  <si>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</si>
  <si>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</si>
  <si>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</si>
  <si>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</si>
  <si>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</si>
  <si>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</si>
  <si>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</si>
  <si>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</si>
  <si>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</si>
  <si>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</si>
  <si>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</si>
  <si>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</si>
  <si>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</si>
  <si>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</si>
  <si>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</si>
  <si>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</si>
  <si>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</si>
  <si>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</si>
  <si>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</si>
  <si>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</si>
  <si>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</si>
  <si>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</si>
  <si>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</si>
  <si>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</si>
  <si>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</si>
  <si>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</si>
  <si>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</si>
  <si>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</si>
  <si>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</si>
  <si>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</si>
  <si>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</si>
  <si>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</si>
  <si>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</si>
  <si>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</si>
  <si>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</si>
  <si>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</si>
  <si>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</si>
  <si>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</si>
  <si>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</si>
  <si>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</si>
  <si>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</si>
  <si>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</si>
  <si>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</si>
  <si>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</si>
  <si>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</si>
  <si>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</si>
  <si>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</si>
  <si>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</si>
  <si>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</si>
  <si>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</si>
  <si>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</si>
  <si>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</si>
  <si>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</si>
  <si>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</si>
  <si>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</si>
  <si>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</si>
  <si>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</si>
  <si>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</si>
  <si>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</si>
  <si>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</si>
  <si>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</si>
  <si>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</si>
  <si>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</si>
  <si>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</si>
  <si>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</si>
  <si>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</si>
  <si>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</si>
  <si>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</si>
  <si>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</si>
  <si>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</si>
  <si>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</si>
  <si>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</si>
  <si>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</si>
  <si>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</si>
  <si>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</si>
  <si>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</si>
  <si>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</si>
  <si>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</si>
  <si>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</si>
  <si>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</si>
  <si>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</si>
  <si>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</si>
  <si>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</si>
  <si>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</si>
  <si>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</si>
  <si>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</si>
  <si>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</si>
  <si>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</si>
  <si>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</si>
  <si>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</si>
  <si>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</si>
  <si>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</si>
  <si>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</si>
  <si>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</si>
  <si>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</si>
  <si>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</si>
  <si>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</si>
  <si>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</si>
  <si>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</si>
  <si>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</si>
  <si>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</si>
  <si>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</si>
  <si>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</si>
  <si>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</si>
  <si>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</si>
  <si>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</si>
  <si>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</si>
  <si>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</si>
  <si>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</si>
  <si>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</si>
  <si>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</si>
  <si>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</si>
  <si>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</si>
  <si>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</si>
  <si>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</si>
  <si>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</si>
  <si>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</si>
  <si>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</si>
  <si>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</si>
  <si>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</si>
  <si>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</si>
  <si>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</si>
  <si>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</si>
  <si>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</si>
  <si>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</si>
  <si>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</si>
  <si>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</si>
  <si>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</si>
  <si>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</si>
  <si>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</si>
  <si>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</si>
  <si>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</si>
  <si>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</si>
  <si>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</si>
  <si>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</si>
  <si>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</si>
  <si>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</si>
  <si>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</si>
  <si>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</si>
  <si>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</si>
  <si>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</si>
  <si>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</si>
  <si>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</si>
  <si>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</si>
  <si>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</si>
  <si>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</si>
  <si>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</si>
  <si>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</si>
  <si>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</si>
  <si>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</si>
  <si>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</si>
  <si>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</si>
  <si>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</si>
  <si>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</si>
  <si>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</si>
  <si>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</si>
  <si>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</si>
  <si>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</si>
  <si>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</si>
  <si>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</si>
  <si>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</si>
  <si>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</si>
  <si>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</si>
  <si>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</si>
  <si>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</si>
  <si>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</si>
  <si>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</si>
  <si>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</si>
  <si>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</si>
  <si>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</si>
  <si>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</si>
  <si>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</si>
  <si>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</si>
  <si>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</si>
  <si>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</si>
  <si>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</si>
  <si>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</si>
  <si>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</si>
  <si>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</si>
  <si>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</si>
  <si>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</si>
  <si>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</si>
  <si>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</si>
  <si>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</si>
  <si>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</si>
  <si>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</si>
  <si>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</si>
  <si>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</si>
  <si>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</si>
  <si>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</si>
  <si>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</si>
  <si>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</si>
  <si>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</si>
  <si>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</si>
  <si>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</si>
  <si>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</si>
  <si>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</si>
  <si>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</si>
  <si>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</si>
  <si>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</si>
  <si>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</si>
  <si>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</si>
  <si>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</si>
  <si>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</si>
  <si>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</si>
  <si>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</si>
  <si>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</si>
  <si>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</si>
  <si>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</si>
  <si>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</si>
  <si>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</si>
  <si>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</si>
  <si>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</si>
  <si>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</si>
  <si>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</si>
  <si>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</si>
  <si>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</si>
  <si>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</si>
  <si>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</si>
  <si>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</si>
  <si>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</si>
  <si>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</si>
  <si>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</si>
  <si>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</si>
  <si>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</si>
  <si>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</si>
  <si>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</si>
  <si>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</si>
  <si>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</si>
  <si>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</si>
  <si>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</si>
  <si>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</si>
  <si>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</si>
  <si>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</si>
  <si>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</si>
  <si>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</si>
  <si>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</si>
  <si>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</si>
  <si>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</si>
  <si>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</si>
  <si>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</si>
  <si>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</si>
  <si>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</si>
  <si>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</si>
  <si>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</si>
  <si>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</si>
  <si>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</si>
  <si>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</si>
  <si>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</si>
  <si>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</si>
  <si>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</si>
  <si>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</si>
  <si>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</si>
  <si>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</si>
  <si>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</si>
  <si>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</si>
  <si>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</si>
  <si>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</si>
  <si>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</si>
  <si>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</si>
  <si>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</si>
  <si>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</si>
  <si>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</si>
  <si>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</si>
  <si>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</si>
  <si>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</si>
  <si>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</si>
  <si>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</si>
  <si>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</si>
  <si>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</si>
  <si>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</si>
  <si>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</si>
  <si>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</si>
  <si>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</si>
  <si>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</si>
  <si>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</si>
  <si>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</si>
  <si>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</si>
  <si>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</si>
  <si>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</si>
  <si>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</si>
  <si>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</si>
  <si>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</si>
  <si>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</si>
  <si>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</si>
  <si>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</si>
  <si>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</si>
  <si>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</si>
  <si>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</si>
  <si>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</si>
  <si>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</si>
  <si>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</si>
  <si>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</si>
  <si>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</si>
  <si>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</si>
  <si>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</si>
  <si>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</si>
  <si>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</si>
  <si>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</si>
  <si>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</si>
  <si>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</si>
  <si>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</si>
  <si>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</si>
  <si>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</si>
  <si>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</si>
  <si>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</si>
  <si>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</si>
  <si>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</si>
  <si>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</si>
  <si>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</si>
  <si>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</si>
  <si>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</si>
  <si>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</si>
  <si>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</si>
  <si>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</si>
  <si>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</si>
  <si>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</si>
  <si>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</si>
  <si>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</si>
  <si>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</si>
  <si>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</si>
  <si>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</si>
  <si>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</si>
  <si>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</si>
  <si>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</si>
  <si>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</si>
  <si>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</si>
  <si>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</si>
  <si>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</si>
  <si>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</si>
  <si>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</si>
  <si>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</si>
  <si>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</si>
  <si>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</si>
  <si>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</si>
  <si>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</si>
  <si>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</si>
  <si>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</si>
  <si>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</si>
  <si>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</si>
  <si>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</si>
  <si>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</si>
  <si>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</si>
  <si>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</si>
  <si>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</si>
  <si>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</si>
  <si>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</si>
  <si>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</si>
  <si>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</si>
  <si>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</si>
  <si>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</si>
  <si>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</si>
  <si>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</si>
  <si>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</si>
  <si>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</si>
  <si>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</si>
  <si>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</si>
  <si>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</si>
  <si>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</si>
  <si>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</si>
  <si>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</si>
  <si>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</si>
  <si>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</si>
  <si>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</si>
  <si>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</si>
  <si>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</si>
  <si>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</si>
  <si>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</si>
  <si>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</si>
  <si>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</si>
  <si>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</si>
  <si>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</si>
  <si>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</si>
  <si>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</si>
  <si>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</si>
  <si>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</si>
  <si>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</si>
  <si>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</si>
  <si>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</si>
  <si>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</si>
  <si>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</si>
  <si>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</si>
  <si>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</si>
  <si>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</si>
  <si>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</si>
  <si>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</si>
  <si>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</si>
  <si>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</si>
  <si>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</si>
  <si>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</si>
  <si>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</si>
  <si>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</si>
  <si>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</si>
  <si>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</si>
  <si>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</si>
  <si>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</si>
  <si>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</si>
  <si>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</si>
  <si>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</si>
  <si>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</si>
  <si>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</si>
  <si>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</si>
  <si>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</si>
  <si>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</si>
  <si>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</si>
  <si>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</si>
  <si>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</si>
  <si>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</si>
  <si>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</si>
  <si>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</si>
  <si>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</si>
  <si>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</si>
  <si>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</si>
  <si>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</si>
  <si>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</si>
  <si>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</si>
  <si>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</si>
  <si>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</si>
  <si>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</si>
  <si>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</si>
  <si>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</si>
  <si>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</si>
  <si>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</si>
  <si>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</si>
  <si>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</si>
  <si>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</si>
  <si>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</si>
  <si>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</si>
  <si>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</si>
  <si>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</si>
  <si>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</si>
  <si>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</si>
  <si>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</si>
  <si>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</si>
  <si>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</si>
  <si>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</si>
  <si>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</si>
  <si>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</si>
  <si>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</si>
  <si>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</si>
  <si>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</si>
  <si>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</si>
  <si>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</si>
  <si>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</si>
  <si>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</si>
  <si>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</si>
  <si>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</si>
  <si>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</si>
  <si>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</si>
  <si>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</si>
  <si>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</si>
  <si>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</si>
  <si>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</si>
  <si>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</si>
  <si>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</si>
  <si>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</si>
  <si>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</si>
  <si>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</si>
  <si>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</si>
  <si>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</si>
  <si>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</si>
  <si>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</si>
  <si>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</si>
  <si>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</si>
  <si>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</si>
  <si>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</si>
  <si>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</si>
  <si>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</si>
  <si>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</si>
  <si>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</si>
  <si>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</si>
  <si>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</si>
  <si>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</si>
  <si>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</si>
  <si>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</si>
  <si>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</si>
  <si>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</si>
  <si>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</si>
  <si>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</si>
  <si>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</si>
  <si>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</si>
  <si>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</si>
  <si>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</si>
  <si>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</si>
  <si>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</si>
  <si>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</si>
  <si>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</si>
  <si>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</si>
  <si>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</si>
  <si>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</si>
  <si>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</si>
  <si>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</si>
  <si>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</si>
  <si>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</si>
  <si>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</si>
  <si>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</si>
  <si>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</si>
  <si>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</si>
  <si>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</si>
  <si>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</si>
  <si>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</si>
  <si>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</si>
  <si>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</si>
  <si>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</si>
  <si>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</si>
  <si>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</si>
  <si>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</si>
  <si>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</si>
  <si>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</si>
  <si>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</si>
  <si>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</si>
  <si>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</si>
  <si>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</si>
  <si>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</si>
  <si>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</si>
  <si>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</si>
  <si>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</si>
  <si>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</si>
  <si>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</si>
  <si>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</si>
  <si>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</si>
  <si>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</si>
  <si>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</si>
  <si>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</si>
  <si>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</si>
  <si>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</si>
  <si>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</si>
  <si>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</si>
  <si>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</si>
  <si>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</si>
  <si>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</si>
  <si>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</si>
  <si>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</si>
  <si>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</si>
  <si>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</si>
  <si>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</si>
  <si>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</si>
  <si>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</si>
  <si>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</si>
  <si>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</si>
  <si>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</si>
  <si>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</si>
  <si>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</si>
  <si>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</si>
  <si>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</si>
  <si>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</si>
  <si>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</si>
  <si>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</si>
  <si>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</si>
  <si>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</si>
  <si>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</si>
  <si>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</si>
  <si>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</si>
  <si>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</si>
  <si>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</si>
  <si>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</si>
  <si>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</si>
  <si>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</si>
  <si>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</si>
  <si>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</si>
  <si>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</si>
  <si>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</si>
  <si>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</si>
  <si>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</si>
  <si>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</si>
  <si>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</si>
  <si>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</si>
  <si>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</si>
  <si>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</si>
  <si>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</si>
  <si>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</si>
  <si>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</si>
  <si>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</si>
  <si>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</si>
  <si>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</si>
  <si>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</si>
  <si>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</si>
  <si>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</si>
  <si>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</si>
  <si>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</si>
  <si>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</si>
  <si>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</si>
  <si>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</si>
  <si>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</si>
  <si>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</si>
  <si>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</si>
  <si>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</si>
  <si>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</si>
  <si>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</si>
  <si>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</si>
  <si>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</si>
  <si>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</si>
  <si>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</si>
  <si>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</si>
  <si>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</si>
  <si>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</si>
  <si>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</si>
  <si>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</si>
  <si>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</si>
  <si>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</si>
  <si>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</si>
  <si>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</si>
  <si>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</si>
  <si>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</si>
  <si>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</si>
  <si>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</si>
  <si>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</si>
  <si>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</si>
  <si>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</si>
  <si>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</si>
  <si>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</si>
  <si>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</si>
  <si>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</si>
  <si>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</si>
  <si>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</si>
  <si>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</si>
  <si>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</si>
  <si>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</si>
  <si>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</si>
  <si>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</si>
  <si>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</si>
  <si>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</si>
  <si>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</si>
  <si>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</si>
  <si>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</si>
  <si>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</si>
  <si>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</si>
  <si>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</si>
  <si>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</si>
  <si>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</si>
  <si>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</si>
  <si>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</si>
  <si>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</si>
  <si>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</si>
  <si>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</si>
  <si>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</si>
  <si>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</si>
  <si>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</si>
  <si>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</si>
  <si>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</si>
  <si>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</si>
  <si>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</si>
  <si>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</si>
  <si>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</si>
  <si>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</si>
  <si>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</si>
  <si>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</si>
  <si>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</si>
  <si>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</si>
  <si>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</si>
  <si>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</si>
  <si>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</si>
  <si>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</si>
  <si>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</si>
  <si>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</si>
  <si>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</si>
  <si>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</si>
  <si>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</si>
  <si>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</si>
  <si>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</si>
  <si>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</si>
  <si>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</si>
  <si>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</si>
  <si>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</si>
  <si>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</si>
  <si>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</si>
  <si>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</si>
  <si>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</si>
  <si>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</si>
  <si>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</si>
  <si>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</si>
  <si>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</si>
  <si>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</si>
  <si>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</si>
  <si>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</si>
  <si>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</si>
  <si>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</si>
  <si>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</si>
  <si>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</si>
  <si>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</si>
  <si>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</si>
  <si>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</si>
  <si>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</si>
  <si>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</si>
  <si>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</si>
  <si>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</si>
  <si>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</si>
  <si>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</si>
  <si>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</si>
  <si>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</si>
  <si>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</si>
  <si>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</si>
  <si>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</si>
  <si>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</si>
  <si>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</si>
  <si>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</si>
  <si>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</si>
  <si>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</si>
  <si>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</si>
  <si>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</si>
  <si>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</si>
  <si>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</si>
  <si>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</si>
  <si>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</si>
  <si>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</si>
  <si>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</si>
  <si>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</si>
  <si>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</si>
  <si>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</si>
  <si>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</si>
  <si>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</si>
  <si>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</si>
  <si>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</si>
  <si>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</si>
  <si>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</si>
  <si>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</si>
  <si>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</si>
  <si>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</si>
  <si>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</si>
  <si>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</si>
  <si>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</si>
  <si>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</si>
  <si>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</si>
  <si>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</si>
  <si>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</si>
  <si>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</si>
  <si>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</si>
  <si>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</si>
  <si>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</si>
  <si>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</si>
  <si>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</si>
  <si>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</si>
  <si>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</si>
  <si>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</si>
  <si>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</si>
  <si>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</si>
  <si>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</si>
  <si>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</si>
  <si>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</si>
  <si>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</si>
  <si>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</si>
  <si>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</si>
  <si>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</si>
  <si>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</si>
  <si>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</si>
  <si>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</si>
  <si>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</si>
  <si>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</si>
  <si>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</si>
  <si>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</si>
  <si>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</si>
  <si>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</si>
  <si>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</si>
  <si>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</si>
  <si>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</si>
  <si>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</si>
  <si>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</si>
  <si>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</si>
  <si>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</si>
  <si>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</si>
  <si>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</si>
  <si>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</si>
  <si>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</si>
  <si>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</si>
  <si>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</si>
  <si>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</si>
  <si>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</si>
  <si>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</si>
  <si>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</si>
  <si>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</si>
  <si>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</si>
  <si>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</si>
  <si>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</si>
  <si>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</si>
  <si>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</si>
  <si>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</si>
  <si>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</si>
  <si>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</si>
  <si>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</si>
  <si>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</si>
  <si>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</si>
  <si>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</si>
  <si>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</si>
  <si>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</si>
  <si>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</si>
  <si>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</si>
  <si>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</si>
  <si>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</si>
  <si>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</si>
  <si>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</si>
  <si>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</si>
  <si>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</si>
  <si>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</si>
  <si>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</si>
  <si>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</si>
  <si>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</si>
  <si>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</si>
  <si>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</si>
  <si>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</si>
  <si>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</si>
  <si>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</si>
  <si>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</si>
  <si>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</si>
  <si>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</si>
  <si>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</si>
  <si>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</si>
  <si>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</si>
  <si>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</si>
  <si>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</si>
  <si>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</si>
  <si>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</si>
  <si>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</si>
  <si>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</si>
  <si>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</si>
  <si>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</si>
  <si>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</si>
  <si>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</si>
  <si>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</si>
  <si>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</si>
  <si>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</si>
  <si>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</si>
  <si>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</si>
  <si>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</si>
  <si>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</si>
  <si>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</si>
  <si>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</si>
  <si>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</si>
  <si>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</si>
  <si>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</si>
  <si>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</si>
  <si>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</si>
  <si>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</si>
  <si>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</si>
  <si>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</si>
  <si>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</si>
  <si>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</si>
  <si>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</si>
  <si>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</si>
  <si>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</si>
  <si>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</si>
  <si>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</si>
  <si>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</si>
  <si>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</si>
  <si>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</si>
  <si>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</si>
  <si>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</si>
  <si>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</si>
  <si>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</si>
  <si>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</si>
  <si>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</si>
  <si>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</si>
  <si>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</si>
  <si>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</si>
  <si>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</si>
  <si>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</si>
  <si>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</si>
  <si>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</si>
  <si>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</si>
  <si>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</si>
  <si>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</si>
  <si>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</si>
  <si>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</si>
  <si>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</si>
  <si>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</si>
  <si>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</si>
  <si>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</si>
  <si>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</si>
  <si>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</si>
  <si>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</si>
  <si>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</si>
  <si>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</si>
  <si>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</si>
  <si>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</si>
  <si>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</si>
  <si>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</si>
  <si>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</si>
  <si>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</si>
  <si>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</si>
  <si>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</si>
  <si>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</si>
  <si>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</si>
  <si>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</si>
  <si>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</si>
  <si>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</si>
  <si>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</si>
  <si>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</si>
  <si>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</si>
  <si>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</si>
  <si>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</si>
  <si>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</si>
  <si>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</si>
  <si>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</si>
  <si>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</si>
  <si>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</si>
  <si>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</si>
  <si>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</si>
  <si>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</si>
  <si>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</si>
  <si>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</si>
  <si>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</si>
  <si>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</si>
  <si>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</si>
  <si>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</si>
  <si>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</si>
  <si>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</si>
  <si>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</si>
  <si>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</si>
  <si>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</si>
  <si>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</si>
  <si>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</si>
  <si>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</si>
  <si>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</si>
  <si>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</si>
  <si>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</si>
  <si>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</si>
  <si>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</si>
  <si>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</si>
  <si>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</si>
  <si>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</si>
  <si>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</si>
  <si>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</si>
  <si>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</si>
  <si>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</si>
  <si>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</si>
  <si>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</si>
  <si>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</si>
  <si>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</si>
  <si>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</si>
  <si>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</si>
  <si>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</si>
  <si>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</si>
  <si>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</si>
  <si>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</si>
  <si>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</si>
  <si>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</si>
  <si>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</si>
  <si>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</si>
  <si>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</si>
  <si>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</si>
  <si>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</si>
  <si>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</si>
  <si>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</si>
  <si>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</si>
  <si>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</si>
  <si>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</si>
  <si>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</si>
  <si>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</si>
  <si>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</si>
  <si>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</si>
  <si>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</si>
  <si>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</si>
  <si>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</si>
  <si>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</si>
  <si>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</si>
  <si>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</si>
  <si>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</si>
  <si>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</si>
  <si>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</si>
  <si>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</si>
  <si>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</si>
  <si>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</si>
  <si>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</si>
  <si>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</si>
  <si>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</si>
  <si>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</si>
  <si>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</si>
  <si>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</si>
  <si>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</si>
  <si>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</si>
  <si>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</si>
  <si>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</si>
  <si>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</si>
  <si>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</si>
  <si>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</si>
  <si>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</si>
  <si>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</si>
  <si>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</si>
  <si>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</si>
  <si>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</si>
  <si>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</si>
  <si>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</si>
  <si>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</si>
  <si>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</si>
  <si>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</si>
  <si>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</si>
  <si>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</si>
  <si>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</si>
  <si>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</si>
  <si>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</si>
  <si>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</si>
  <si>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</si>
  <si>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</si>
  <si>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</si>
  <si>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</si>
  <si>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</si>
  <si>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</si>
  <si>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</si>
  <si>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</si>
  <si>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</si>
  <si>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</si>
  <si>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</si>
  <si>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</si>
  <si>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</si>
  <si>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</si>
  <si>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</si>
  <si>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</si>
  <si>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</si>
  <si>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</si>
  <si>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</si>
  <si>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</si>
  <si>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</si>
  <si>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</si>
  <si>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</si>
  <si>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</si>
  <si>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</si>
  <si>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</si>
  <si>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</si>
  <si>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</si>
  <si>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</si>
  <si>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</si>
  <si>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</si>
  <si>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</si>
  <si>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</si>
  <si>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</si>
  <si>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</si>
  <si>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</si>
  <si>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</si>
  <si>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</si>
  <si>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</si>
  <si>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</si>
  <si>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</si>
  <si>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</si>
  <si>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</si>
  <si>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</si>
  <si>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</si>
  <si>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</si>
  <si>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</si>
  <si>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</si>
  <si>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</si>
  <si>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</si>
  <si>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</si>
  <si>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</si>
  <si>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</si>
  <si>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</si>
  <si>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</si>
  <si>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</si>
  <si>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</si>
  <si>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</si>
  <si>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</si>
  <si>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</si>
  <si>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</si>
  <si>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</si>
  <si>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</si>
  <si>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</si>
  <si>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</si>
  <si>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</si>
  <si>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</si>
  <si>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</si>
  <si>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</si>
  <si>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</si>
  <si>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</si>
  <si>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</si>
  <si>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</si>
  <si>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</si>
  <si>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</si>
  <si>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</si>
  <si>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</si>
  <si>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</si>
  <si>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</si>
  <si>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</si>
  <si>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</si>
  <si>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</si>
  <si>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</si>
  <si>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</si>
  <si>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</si>
  <si>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</si>
  <si>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</si>
  <si>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</si>
  <si>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</si>
  <si>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</si>
  <si>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</si>
  <si>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</si>
  <si>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</si>
  <si>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</si>
  <si>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</si>
  <si>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</si>
  <si>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</si>
  <si>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</si>
  <si>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</si>
  <si>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</si>
  <si>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</si>
  <si>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</si>
  <si>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</si>
  <si>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</si>
  <si>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</si>
  <si>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</si>
  <si>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</si>
  <si>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</si>
  <si>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</si>
  <si>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</si>
  <si>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</si>
  <si>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</si>
  <si>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</si>
  <si>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</si>
  <si>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</si>
  <si>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</si>
  <si>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</si>
  <si>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</si>
  <si>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</si>
  <si>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</si>
  <si>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</si>
  <si>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</si>
  <si>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</si>
  <si>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</si>
  <si>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</si>
  <si>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</si>
  <si>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</si>
  <si>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</si>
  <si>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</si>
  <si>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</si>
  <si>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</si>
  <si>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</si>
  <si>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</si>
  <si>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</si>
  <si>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</si>
  <si>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</si>
  <si>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</si>
  <si>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</si>
  <si>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</si>
  <si>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</si>
  <si>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</si>
  <si>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</si>
  <si>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</si>
  <si>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</si>
  <si>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</si>
  <si>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</si>
  <si>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</si>
  <si>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</si>
  <si>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</si>
  <si>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</si>
  <si>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</si>
  <si>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</si>
  <si>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</si>
  <si>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</si>
  <si>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</si>
  <si>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</si>
  <si>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</si>
  <si>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</si>
  <si>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</si>
  <si>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</si>
  <si>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</si>
  <si>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</si>
  <si>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</si>
  <si>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</si>
  <si>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</si>
  <si>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</si>
  <si>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</si>
  <si>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</si>
  <si>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</si>
  <si>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</si>
  <si>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</si>
  <si>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</si>
  <si>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</si>
  <si>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</si>
  <si>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</si>
  <si>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</si>
  <si>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</si>
  <si>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</si>
  <si>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</si>
  <si>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</si>
  <si>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</si>
  <si>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</si>
  <si>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</si>
  <si>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</si>
  <si>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</si>
  <si>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</si>
  <si>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</si>
  <si>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</si>
  <si>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</si>
  <si>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</si>
  <si>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</si>
  <si>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</si>
  <si>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</si>
  <si>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</si>
  <si>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</si>
  <si>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</si>
  <si>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</si>
  <si>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</si>
  <si>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</si>
  <si>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</si>
  <si>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</si>
  <si>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</si>
  <si>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</si>
  <si>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</si>
  <si>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</si>
  <si>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</si>
  <si>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</si>
  <si>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</si>
  <si>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</si>
  <si>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</si>
  <si>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</si>
  <si>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</si>
  <si>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</si>
  <si>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</si>
  <si>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</si>
  <si>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</si>
  <si>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</si>
  <si>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</si>
  <si>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</si>
  <si>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</si>
  <si>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</si>
  <si>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</si>
  <si>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</si>
  <si>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</si>
  <si>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</si>
  <si>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</si>
  <si>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</si>
  <si>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</si>
  <si>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</si>
  <si>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</si>
  <si>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</si>
  <si>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</si>
  <si>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</si>
  <si>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</si>
  <si>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</si>
  <si>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</si>
  <si>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</si>
  <si>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</si>
  <si>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</si>
  <si>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</si>
  <si>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</si>
  <si>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</si>
  <si>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</si>
  <si>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</si>
  <si>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</si>
  <si>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</si>
  <si>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</si>
  <si>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</si>
  <si>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</si>
  <si>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</si>
  <si>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</si>
  <si>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</si>
  <si>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</si>
  <si>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</si>
  <si>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</si>
  <si>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</si>
  <si>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</si>
  <si>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</si>
  <si>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</si>
  <si>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</si>
  <si>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</si>
  <si>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</si>
  <si>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</si>
  <si>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</si>
  <si>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</si>
  <si>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</si>
  <si>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</si>
  <si>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</si>
  <si>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</si>
  <si>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</si>
  <si>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</si>
  <si>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</si>
  <si>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</si>
  <si>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</si>
  <si>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</si>
  <si>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</si>
  <si>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</si>
  <si>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</si>
  <si>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</si>
  <si>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</si>
  <si>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</si>
  <si>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</si>
  <si>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</si>
  <si>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</si>
  <si>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</si>
  <si>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</si>
  <si>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</si>
  <si>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</si>
  <si>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</si>
  <si>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</si>
  <si>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</si>
  <si>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</si>
  <si>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</si>
  <si>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</si>
  <si>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</si>
  <si>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</si>
  <si>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</si>
  <si>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</si>
  <si>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</si>
  <si>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</si>
  <si>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</si>
  <si>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</si>
  <si>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</si>
  <si>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</si>
  <si>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</si>
  <si>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</si>
  <si>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</si>
  <si>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</si>
  <si>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</si>
  <si>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</si>
  <si>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</si>
  <si>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</si>
  <si>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</si>
  <si>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</si>
  <si>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</si>
  <si>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</si>
  <si>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</si>
  <si>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</si>
  <si>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</si>
  <si>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</si>
  <si>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</si>
  <si>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</si>
  <si>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</si>
  <si>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</si>
  <si>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</si>
  <si>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</si>
  <si>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</si>
  <si>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</si>
  <si>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</si>
  <si>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</si>
  <si>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</si>
  <si>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</si>
  <si>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</si>
  <si>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</si>
  <si>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</si>
  <si>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</si>
  <si>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</si>
  <si>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</si>
  <si>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</si>
  <si>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</si>
  <si>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</si>
  <si>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</si>
  <si>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</si>
  <si>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</si>
  <si>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</si>
  <si>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</si>
  <si>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</si>
  <si>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</si>
  <si>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</si>
  <si>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</si>
  <si>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</si>
  <si>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</si>
  <si>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</si>
  <si>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</si>
  <si>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</si>
  <si>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</si>
  <si>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</si>
  <si>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</si>
  <si>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</si>
  <si>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</si>
  <si>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</si>
  <si>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</si>
  <si>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</si>
  <si>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</si>
  <si>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</si>
  <si>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</si>
  <si>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</si>
  <si>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</si>
  <si>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</si>
  <si>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</si>
  <si>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</si>
  <si>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</si>
  <si>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</si>
  <si>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</si>
  <si>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</si>
  <si>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</si>
  <si>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</si>
  <si>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</si>
  <si>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</si>
  <si>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</si>
  <si>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</si>
  <si>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</si>
  <si>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</si>
  <si>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</si>
  <si>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</si>
  <si>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</si>
  <si>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</si>
  <si>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</si>
  <si>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</si>
  <si>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</si>
  <si>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</si>
  <si>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</si>
  <si>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</si>
  <si>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</si>
  <si>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</si>
  <si>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</si>
  <si>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</si>
  <si>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</si>
  <si>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</si>
  <si>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</si>
  <si>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</si>
  <si>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</si>
  <si>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</si>
  <si>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</si>
  <si>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</si>
  <si>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</si>
  <si>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</si>
  <si>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</si>
  <si>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</si>
  <si>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</si>
  <si>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</si>
  <si>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</si>
  <si>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</si>
  <si>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</si>
  <si>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</si>
  <si>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</si>
  <si>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</si>
  <si>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</si>
  <si>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</si>
  <si>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</si>
  <si>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</si>
  <si>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</si>
  <si>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</si>
  <si>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</si>
  <si>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</si>
  <si>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</si>
  <si>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</si>
  <si>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</si>
  <si>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</si>
  <si>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</si>
  <si>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</si>
  <si>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</si>
  <si>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</si>
  <si>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</si>
  <si>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</si>
  <si>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</si>
  <si>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</si>
  <si>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</si>
  <si>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</si>
  <si>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</si>
  <si>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</si>
  <si>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</si>
  <si>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</si>
  <si>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</si>
  <si>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</si>
  <si>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</si>
  <si>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</si>
  <si>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</si>
  <si>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</si>
  <si>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</si>
  <si>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</si>
  <si>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</si>
  <si>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</si>
  <si>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</si>
  <si>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</si>
  <si>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</si>
  <si>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</si>
  <si>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</si>
  <si>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</si>
  <si>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</si>
  <si>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</si>
  <si>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</si>
  <si>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</si>
  <si>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</si>
  <si>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</si>
  <si>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</si>
  <si>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</si>
  <si>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</si>
  <si>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</si>
  <si>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</si>
  <si>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</si>
  <si>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</si>
  <si>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</si>
  <si>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</si>
  <si>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</si>
  <si>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</si>
  <si>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</si>
  <si>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</si>
  <si>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</si>
  <si>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</si>
  <si>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</si>
  <si>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</si>
  <si>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</si>
  <si>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</si>
  <si>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</si>
  <si>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</si>
  <si>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</si>
  <si>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</si>
  <si>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</si>
  <si>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</si>
  <si>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</si>
  <si>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</si>
  <si>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</si>
  <si>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</si>
  <si>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</si>
  <si>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</si>
  <si>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</si>
  <si>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</si>
  <si>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</si>
  <si>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</si>
  <si>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</si>
  <si>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</si>
  <si>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</si>
  <si>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</si>
  <si>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</si>
  <si>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</si>
  <si>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</si>
  <si>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</si>
  <si>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</si>
  <si>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</si>
  <si>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</si>
  <si>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</si>
  <si>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</si>
  <si>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</si>
  <si>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</si>
  <si>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</si>
  <si>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</si>
  <si>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</si>
  <si>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</si>
  <si>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</si>
  <si>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</si>
  <si>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</si>
  <si>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</si>
  <si>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</si>
  <si>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</si>
  <si>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</si>
  <si>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</si>
  <si>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</si>
  <si>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</si>
  <si>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</si>
  <si>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</si>
  <si>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</si>
  <si>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</si>
  <si>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</si>
  <si>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</si>
  <si>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</si>
  <si>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</si>
  <si>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</si>
  <si>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</si>
  <si>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</si>
  <si>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</si>
  <si>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</si>
  <si>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</si>
  <si>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</si>
  <si>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</si>
  <si>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</si>
  <si>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</si>
  <si>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</si>
  <si>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</si>
  <si>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</si>
  <si>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</si>
  <si>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</si>
  <si>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</si>
  <si>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</si>
  <si>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</si>
  <si>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</si>
  <si>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</si>
  <si>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</si>
  <si>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</si>
  <si>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</si>
  <si>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</si>
  <si>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</si>
  <si>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</si>
  <si>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</si>
  <si>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</si>
  <si>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</si>
  <si>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</si>
  <si>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</si>
  <si>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</si>
  <si>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</si>
  <si>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</si>
  <si>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</si>
  <si>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</si>
  <si>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</si>
  <si>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</si>
  <si>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</si>
  <si>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</si>
  <si>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</si>
  <si>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</si>
  <si>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</si>
  <si>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</si>
  <si>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</si>
  <si>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</si>
  <si>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</si>
  <si>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</si>
  <si>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</si>
  <si>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</si>
  <si>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</si>
  <si>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</si>
  <si>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</si>
  <si>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</si>
  <si>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</si>
  <si>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</si>
  <si>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</si>
  <si>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</si>
  <si>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</si>
  <si>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</si>
  <si>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</si>
  <si>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</si>
  <si>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</si>
  <si>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</si>
  <si>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</si>
  <si>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</si>
  <si>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</si>
  <si>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</si>
  <si>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</si>
  <si>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</si>
  <si>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</si>
  <si>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</si>
  <si>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</si>
  <si>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</si>
  <si>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</si>
  <si>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</si>
  <si>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</si>
  <si>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</si>
  <si>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</si>
  <si>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</si>
  <si>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</si>
  <si>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</si>
  <si>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</si>
  <si>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</si>
  <si>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</si>
  <si>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</si>
  <si>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</si>
  <si>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</si>
  <si>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</si>
  <si>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</si>
  <si>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</si>
  <si>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</si>
  <si>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</si>
  <si>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</si>
  <si>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</si>
  <si>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</si>
  <si>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</si>
  <si>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</si>
  <si>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</si>
  <si>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</si>
  <si>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</si>
  <si>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</si>
  <si>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</si>
  <si>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</si>
  <si>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</si>
  <si>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</si>
  <si>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</si>
  <si>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</si>
  <si>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</si>
  <si>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</si>
  <si>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</si>
  <si>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</si>
  <si>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</si>
  <si>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</si>
  <si>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</si>
  <si>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</si>
  <si>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</si>
  <si>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</si>
  <si>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</si>
  <si>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</si>
  <si>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</si>
  <si>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</si>
  <si>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</si>
  <si>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</si>
  <si>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</si>
  <si>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</si>
  <si>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</si>
  <si>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</si>
  <si>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</si>
  <si>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</si>
  <si>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</si>
  <si>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</si>
  <si>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</si>
  <si>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</si>
  <si>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</si>
  <si>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</si>
  <si>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</si>
  <si>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</si>
  <si>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</si>
  <si>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</si>
  <si>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</si>
  <si>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</si>
  <si>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</si>
  <si>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</si>
  <si>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</si>
  <si>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</si>
  <si>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</si>
  <si>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</si>
  <si>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</si>
  <si>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</si>
  <si>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</si>
  <si>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</si>
  <si>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</si>
  <si>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</si>
  <si>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</si>
  <si>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</si>
  <si>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</si>
  <si>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</si>
  <si>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</si>
  <si>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</si>
  <si>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</si>
  <si>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</si>
  <si>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</si>
  <si>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</si>
  <si>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</si>
  <si>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</si>
  <si>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</si>
  <si>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</si>
  <si>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</si>
  <si>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</si>
  <si>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</si>
  <si>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</si>
  <si>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</si>
  <si>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</si>
  <si>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</si>
  <si>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</si>
  <si>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</si>
  <si>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</si>
  <si>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</si>
  <si>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</si>
  <si>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</si>
  <si>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</si>
  <si>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</si>
  <si>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</si>
  <si>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</si>
  <si>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</si>
  <si>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</si>
  <si>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</si>
  <si>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</si>
  <si>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</si>
  <si>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</si>
  <si>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</si>
  <si>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</si>
  <si>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</si>
  <si>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</si>
  <si>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</si>
  <si>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</si>
  <si>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</si>
  <si>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</si>
  <si>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</si>
  <si>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</si>
  <si>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</si>
  <si>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</si>
  <si>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</si>
  <si>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</si>
  <si>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</si>
  <si>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</si>
  <si>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</si>
  <si>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</si>
  <si>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</si>
  <si>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</si>
  <si>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</si>
  <si>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</si>
  <si>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</si>
  <si>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</si>
  <si>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</si>
  <si>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</si>
  <si>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</si>
  <si>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</si>
  <si>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</si>
  <si>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</si>
  <si>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</si>
  <si>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</si>
  <si>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</si>
  <si>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</si>
  <si>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</si>
  <si>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</si>
  <si>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</si>
  <si>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</si>
  <si>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</si>
  <si>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</si>
  <si>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</si>
  <si>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</si>
  <si>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</si>
  <si>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</si>
  <si>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</si>
  <si>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</si>
  <si>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</si>
  <si>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</si>
  <si>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</si>
  <si>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</si>
  <si>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</si>
  <si>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</si>
  <si>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</si>
  <si>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</si>
  <si>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</si>
  <si>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</si>
  <si>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</si>
  <si>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</si>
  <si>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</si>
  <si>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</si>
  <si>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</si>
  <si>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</si>
  <si>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</si>
  <si>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</si>
  <si>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</si>
  <si>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</si>
  <si>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</si>
  <si>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</si>
  <si>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</si>
  <si>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</si>
  <si>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</si>
  <si>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</si>
  <si>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</si>
  <si>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</si>
  <si>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</si>
  <si>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</si>
  <si>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</si>
  <si>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</si>
  <si>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</si>
  <si>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</si>
  <si>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</si>
  <si>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</si>
  <si>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</si>
  <si>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</si>
  <si>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</si>
  <si>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</si>
  <si>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</si>
  <si>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</si>
  <si>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</si>
  <si>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</si>
  <si>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</si>
  <si>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</si>
  <si>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</si>
  <si>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</si>
  <si>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</si>
  <si>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</si>
  <si>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</si>
  <si>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</si>
  <si>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</si>
  <si>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</si>
  <si>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</si>
  <si>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</si>
  <si>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</si>
  <si>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</si>
  <si>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</si>
  <si>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</si>
  <si>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</si>
  <si>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</si>
  <si>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</si>
  <si>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</si>
  <si>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</si>
  <si>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</si>
  <si>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</si>
  <si>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</si>
  <si>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</si>
  <si>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</si>
  <si>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</si>
  <si>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</si>
  <si>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</si>
  <si>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</si>
  <si>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</si>
  <si>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</si>
  <si>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</si>
  <si>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</si>
  <si>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</si>
  <si>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</si>
  <si>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</si>
  <si>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</si>
  <si>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</si>
  <si>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</si>
  <si>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</si>
  <si>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</si>
  <si>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</si>
  <si>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</si>
  <si>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</si>
  <si>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</si>
  <si>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</si>
  <si>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</si>
  <si>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</si>
  <si>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</si>
  <si>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</si>
  <si>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</si>
  <si>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</si>
  <si>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</si>
  <si>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</si>
  <si>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</si>
  <si>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</si>
  <si>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</si>
  <si>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</si>
  <si>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</si>
  <si>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</si>
  <si>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</si>
  <si>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</si>
  <si>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</si>
  <si>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</si>
  <si>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</si>
  <si>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</si>
  <si>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</si>
  <si>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</si>
  <si>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</si>
  <si>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</si>
  <si>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</si>
  <si>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</si>
  <si>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</si>
  <si>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</si>
  <si>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</si>
  <si>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</si>
  <si>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</si>
  <si>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</si>
  <si>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</si>
  <si>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</si>
  <si>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</si>
  <si>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</si>
  <si>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</si>
  <si>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</si>
  <si>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</si>
  <si>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</si>
  <si>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</si>
  <si>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</si>
  <si>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</si>
  <si>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</si>
  <si>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</si>
  <si>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</si>
  <si>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</si>
  <si>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</si>
  <si>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</si>
  <si>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</si>
  <si>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</si>
  <si>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</si>
  <si>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</si>
  <si>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</si>
  <si>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</si>
  <si>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</si>
  <si>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</si>
  <si>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</si>
  <si>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</si>
  <si>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</si>
  <si>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</si>
  <si>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</si>
  <si>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</si>
  <si>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</si>
  <si>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</si>
  <si>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</si>
  <si>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</si>
  <si>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</si>
  <si>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</si>
  <si>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</si>
  <si>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</si>
  <si>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</si>
  <si>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</si>
  <si>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</si>
  <si>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</si>
  <si>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</si>
  <si>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</si>
  <si>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</si>
  <si>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</si>
  <si>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</si>
  <si>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</si>
  <si>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</si>
  <si>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</si>
  <si>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</si>
  <si>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</si>
  <si>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</si>
  <si>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</si>
  <si>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</si>
  <si>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</si>
  <si>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</si>
  <si>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</si>
  <si>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</si>
  <si>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</si>
  <si>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</si>
  <si>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</si>
  <si>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</si>
  <si>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</si>
  <si>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</si>
  <si>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</si>
  <si>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</si>
  <si>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</si>
  <si>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</si>
  <si>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</si>
  <si>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</si>
  <si>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</si>
  <si>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</si>
  <si>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</si>
  <si>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</si>
  <si>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</si>
  <si>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</si>
  <si>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</si>
  <si>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</si>
  <si>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</si>
  <si>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</si>
  <si>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</si>
  <si>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</si>
  <si>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</si>
  <si>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</si>
  <si>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</si>
  <si>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</si>
  <si>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</si>
  <si>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</si>
  <si>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</si>
  <si>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</si>
  <si>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</si>
  <si>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</si>
  <si>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</si>
  <si>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</si>
  <si>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</si>
  <si>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</si>
  <si>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</si>
  <si>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</si>
  <si>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</si>
  <si>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</si>
  <si>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</si>
  <si>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</si>
  <si>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</si>
  <si>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</si>
  <si>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</si>
  <si>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</si>
  <si>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</si>
  <si>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</si>
  <si>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</si>
  <si>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</si>
  <si>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</si>
  <si>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</si>
  <si>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</si>
  <si>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</si>
  <si>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</si>
  <si>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</si>
  <si>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</si>
  <si>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</si>
  <si>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</si>
  <si>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</si>
  <si>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</si>
  <si>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</si>
  <si>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</si>
  <si>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</si>
  <si>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</si>
  <si>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</si>
  <si>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</si>
  <si>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</si>
  <si>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</si>
  <si>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</si>
  <si>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</si>
  <si>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</si>
  <si>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</si>
  <si>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</si>
  <si>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</si>
  <si>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</si>
  <si>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</si>
  <si>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</si>
  <si>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</si>
  <si>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</si>
  <si>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</si>
  <si>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</si>
  <si>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</si>
  <si>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</si>
  <si>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</si>
  <si>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</si>
  <si>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</si>
  <si>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</si>
  <si>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</si>
  <si>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</si>
  <si>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</si>
  <si>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</si>
  <si>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</si>
  <si>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</si>
  <si>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</si>
  <si>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</si>
  <si>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</si>
  <si>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</si>
  <si>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</si>
  <si>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</si>
  <si>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</si>
  <si>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</si>
  <si>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</si>
  <si>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</si>
  <si>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</si>
  <si>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</si>
  <si>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</si>
  <si>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</si>
  <si>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</si>
  <si>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</si>
  <si>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</si>
  <si>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</si>
  <si>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</si>
  <si>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</si>
  <si>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</si>
  <si>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</si>
  <si>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</si>
  <si>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</si>
  <si>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</si>
  <si>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</si>
  <si>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</si>
  <si>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</si>
  <si>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</si>
  <si>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</si>
  <si>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</si>
  <si>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</si>
  <si>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</si>
  <si>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</si>
  <si>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</si>
  <si>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</si>
  <si>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</si>
  <si>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</si>
  <si>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</si>
  <si>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</si>
  <si>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</si>
  <si>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</si>
  <si>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</si>
  <si>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</si>
  <si>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</si>
  <si>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</si>
  <si>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</si>
  <si>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</si>
  <si>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</si>
  <si>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</si>
  <si>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</si>
  <si>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</si>
  <si>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</si>
  <si>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</si>
  <si>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</si>
  <si>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</si>
  <si>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</si>
  <si>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</si>
  <si>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</si>
  <si>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</si>
  <si>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</si>
  <si>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</si>
  <si>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</si>
  <si>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</si>
  <si>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</si>
  <si>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</si>
  <si>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</si>
  <si>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</si>
  <si>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</si>
  <si>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</si>
  <si>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</si>
  <si>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</si>
  <si>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</si>
  <si>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</si>
  <si>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</si>
  <si>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</si>
  <si>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</si>
  <si>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</si>
  <si>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</si>
  <si>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</si>
  <si>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</si>
  <si>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</si>
  <si>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</si>
  <si>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</si>
  <si>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</si>
  <si>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</si>
  <si>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</si>
  <si>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</si>
  <si>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</si>
  <si>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</si>
  <si>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</si>
  <si>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</si>
  <si>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</si>
  <si>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</si>
  <si>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</si>
  <si>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</si>
  <si>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</si>
  <si>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</si>
  <si>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</si>
  <si>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</si>
  <si>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</si>
  <si>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</si>
  <si>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</si>
  <si>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</si>
  <si>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</si>
  <si>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</si>
  <si>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</si>
  <si>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</si>
  <si>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</si>
  <si>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</si>
  <si>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</si>
  <si>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</si>
  <si>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</si>
  <si>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</si>
  <si>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</si>
  <si>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</si>
  <si>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</si>
  <si>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</si>
  <si>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</si>
  <si>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</si>
  <si>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</si>
  <si>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</si>
  <si>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</si>
  <si>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</si>
  <si>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</si>
  <si>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</si>
  <si>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</si>
  <si>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</si>
  <si>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</si>
  <si>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</si>
  <si>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</si>
  <si>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</si>
  <si>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</si>
  <si>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</si>
  <si>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</si>
  <si>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</si>
  <si>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</si>
  <si>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</si>
  <si>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</si>
  <si>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</si>
  <si>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</si>
  <si>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</si>
  <si>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</si>
  <si>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</si>
  <si>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</si>
  <si>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</si>
  <si>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</si>
  <si>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</si>
  <si>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</si>
  <si>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</si>
  <si>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</si>
  <si>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</si>
  <si>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</si>
  <si>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</si>
  <si>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</si>
  <si>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</si>
  <si>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</si>
  <si>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</si>
  <si>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</si>
  <si>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</si>
  <si>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</si>
  <si>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</si>
  <si>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</si>
  <si>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</si>
  <si>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</si>
  <si>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</si>
  <si>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</si>
  <si>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</si>
  <si>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</si>
  <si>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</si>
  <si>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</si>
  <si>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</si>
  <si>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</si>
  <si>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</si>
  <si>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</si>
  <si>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</si>
  <si>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</si>
  <si>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</si>
  <si>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</si>
  <si>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</si>
  <si>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</si>
  <si>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</si>
  <si>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</si>
  <si>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</si>
  <si>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</si>
  <si>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</si>
  <si>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</si>
  <si>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</si>
  <si>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</si>
  <si>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</si>
  <si>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</si>
  <si>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</si>
  <si>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</si>
  <si>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</si>
  <si>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</si>
  <si>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</si>
  <si>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</si>
  <si>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</si>
  <si>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</si>
  <si>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</si>
  <si>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</si>
  <si>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</si>
  <si>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</si>
  <si>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</si>
  <si>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</si>
  <si>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</si>
  <si>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</si>
  <si>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</si>
  <si>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</si>
  <si>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</si>
  <si>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</si>
  <si>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</si>
  <si>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</si>
  <si>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</si>
  <si>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</si>
  <si>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</si>
  <si>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</si>
  <si>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</si>
  <si>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</si>
  <si>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</si>
  <si>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</si>
  <si>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</si>
  <si>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</si>
  <si>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</si>
  <si>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</si>
  <si>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</si>
  <si>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</si>
  <si>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</si>
  <si>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</si>
  <si>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</si>
  <si>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</si>
  <si>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</si>
  <si>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</si>
  <si>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</si>
  <si>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</si>
  <si>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</si>
  <si>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</si>
  <si>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</si>
  <si>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</si>
  <si>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</si>
  <si>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</si>
  <si>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</si>
  <si>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</si>
  <si>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</si>
  <si>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</si>
  <si>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</si>
  <si>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</si>
  <si>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</si>
  <si>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</si>
  <si>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</si>
  <si>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</si>
  <si>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</si>
  <si>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</si>
  <si>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</si>
  <si>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</si>
  <si>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</si>
  <si>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</si>
  <si>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</si>
  <si>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</si>
  <si>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</si>
  <si>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</si>
  <si>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</si>
  <si>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</si>
  <si>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</si>
  <si>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</si>
  <si>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</si>
  <si>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</si>
  <si>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</si>
  <si>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</si>
  <si>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</si>
  <si>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</si>
  <si>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</si>
  <si>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</si>
  <si>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</si>
  <si>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</si>
  <si>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</si>
  <si>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</si>
  <si>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</si>
  <si>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</si>
  <si>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</si>
  <si>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</si>
  <si>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</si>
  <si>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</si>
  <si>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</si>
  <si>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</si>
  <si>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</si>
  <si>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</si>
  <si>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</si>
  <si>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</si>
  <si>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</si>
  <si>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</si>
  <si>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</si>
  <si>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</si>
  <si>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</si>
  <si>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</si>
  <si>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</si>
  <si>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</si>
  <si>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</si>
  <si>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</si>
  <si>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</si>
  <si>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</si>
  <si>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</si>
  <si>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</si>
  <si>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</si>
  <si>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</si>
  <si>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</si>
  <si>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</si>
  <si>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</si>
  <si>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</si>
  <si>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</si>
  <si>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</si>
  <si>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</si>
  <si>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</si>
  <si>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</si>
  <si>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</si>
  <si>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</si>
  <si>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</si>
  <si>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</si>
  <si>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</si>
  <si>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</si>
  <si>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</si>
  <si>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</si>
  <si>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</si>
  <si>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</si>
  <si>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</si>
  <si>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</si>
  <si>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</si>
  <si>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</si>
  <si>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</si>
  <si>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</si>
  <si>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</si>
  <si>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</si>
  <si>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</si>
  <si>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</si>
  <si>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</si>
  <si>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</si>
  <si>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</si>
  <si>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</si>
  <si>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</si>
  <si>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</si>
  <si>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</si>
  <si>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</si>
  <si>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</si>
  <si>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</si>
  <si>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</si>
  <si>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</si>
  <si>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</si>
  <si>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</si>
  <si>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</si>
  <si>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</si>
  <si>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</si>
  <si>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</si>
  <si>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</si>
  <si>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</si>
  <si>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</si>
  <si>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</si>
  <si>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</si>
  <si>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</si>
  <si>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</si>
  <si>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</si>
  <si>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</si>
  <si>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</si>
  <si>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</si>
  <si>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</si>
  <si>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</si>
  <si>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</si>
  <si>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</si>
  <si>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</si>
  <si>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</si>
  <si>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</si>
  <si>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</si>
  <si>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</si>
  <si>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</si>
  <si>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</si>
  <si>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</si>
  <si>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</si>
  <si>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</si>
  <si>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</si>
  <si>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</si>
  <si>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</si>
  <si>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</si>
  <si>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</si>
  <si>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</si>
  <si>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</si>
  <si>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</si>
  <si>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</si>
  <si>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</si>
  <si>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</si>
  <si>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</si>
  <si>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</si>
  <si>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</si>
  <si>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</si>
  <si>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</si>
  <si>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</si>
  <si>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</si>
  <si>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</si>
  <si>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</si>
  <si>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</si>
  <si>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</si>
  <si>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</si>
  <si>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</si>
  <si>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</si>
  <si>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</si>
  <si>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</si>
  <si>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</si>
  <si>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</si>
  <si>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</si>
  <si>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</si>
  <si>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</si>
  <si>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</si>
  <si>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</si>
  <si>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</si>
  <si>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</si>
  <si>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</si>
  <si>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</si>
  <si>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</si>
  <si>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</si>
  <si>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</si>
  <si>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</si>
  <si>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</si>
  <si>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</si>
  <si>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</si>
  <si>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</si>
  <si>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</si>
  <si>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</si>
  <si>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</si>
  <si>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</si>
  <si>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</si>
  <si>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</si>
  <si>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</si>
  <si>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</si>
  <si>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</si>
  <si>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</si>
  <si>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</si>
  <si>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</si>
  <si>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</si>
  <si>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</si>
  <si>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</si>
  <si>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</si>
  <si>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</si>
  <si>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</si>
  <si>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</si>
  <si>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</si>
  <si>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</si>
  <si>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</si>
  <si>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</si>
  <si>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</si>
  <si>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</si>
  <si>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</si>
  <si>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</si>
  <si>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</si>
  <si>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</si>
  <si>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</si>
  <si>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</si>
  <si>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</si>
  <si>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</si>
  <si>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</si>
  <si>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</si>
  <si>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</si>
  <si>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</si>
  <si>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</si>
  <si>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</si>
  <si>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</si>
  <si>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</si>
  <si>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</si>
  <si>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</si>
  <si>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</si>
  <si>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</si>
  <si>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</si>
  <si>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</si>
  <si>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</si>
  <si>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</si>
  <si>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</si>
  <si>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</si>
  <si>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</si>
  <si>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</si>
  <si>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</si>
  <si>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</si>
  <si>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</si>
  <si>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</si>
  <si>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</si>
  <si>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</si>
  <si>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</si>
  <si>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</si>
  <si>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</si>
  <si>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</si>
  <si>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</si>
  <si>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</si>
  <si>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</si>
  <si>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</si>
  <si>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</si>
  <si>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</si>
  <si>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</si>
  <si>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</si>
  <si>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</si>
  <si>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</si>
  <si>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</si>
  <si>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</si>
  <si>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</si>
  <si>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</si>
  <si>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</si>
  <si>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</si>
  <si>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</si>
  <si>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</si>
  <si>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</si>
  <si>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</si>
  <si>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</si>
  <si>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</si>
  <si>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</si>
  <si>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</si>
  <si>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</si>
  <si>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</si>
  <si>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</si>
  <si>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</si>
  <si>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</si>
  <si>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</si>
  <si>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</si>
  <si>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</si>
  <si>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</si>
  <si>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</si>
  <si>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</si>
  <si>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</si>
  <si>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</si>
  <si>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</si>
  <si>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</si>
  <si>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</si>
  <si>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</si>
  <si>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</si>
  <si>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</si>
  <si>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</si>
  <si>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</si>
  <si>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</si>
  <si>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</si>
  <si>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</si>
  <si>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</si>
  <si>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</si>
  <si>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</si>
  <si>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</si>
  <si>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</si>
  <si>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</si>
  <si>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</si>
  <si>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</si>
  <si>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</si>
  <si>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</si>
  <si>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</si>
  <si>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</si>
  <si>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</si>
  <si>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</si>
  <si>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</si>
  <si>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</si>
  <si>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</si>
  <si>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</si>
  <si>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</si>
  <si>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</si>
  <si>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</si>
  <si>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</si>
  <si>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</si>
  <si>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</si>
  <si>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</si>
  <si>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</si>
  <si>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</si>
  <si>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</si>
  <si>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</si>
  <si>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</si>
  <si>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</si>
  <si>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</si>
  <si>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</si>
  <si>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</si>
  <si>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</si>
  <si>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</si>
  <si>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</si>
  <si>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</si>
  <si>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</si>
  <si>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</si>
  <si>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</si>
  <si>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</si>
  <si>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</si>
  <si>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</si>
  <si>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</si>
  <si>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</si>
  <si>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</si>
  <si>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</si>
  <si>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</si>
  <si>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</si>
  <si>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</si>
  <si>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</si>
  <si>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</si>
  <si>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</si>
  <si>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</si>
  <si>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</si>
  <si>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</si>
  <si>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</si>
  <si>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</si>
  <si>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</si>
  <si>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</si>
  <si>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</si>
  <si>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</si>
  <si>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</si>
  <si>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</si>
  <si>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</si>
  <si>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</si>
  <si>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</si>
  <si>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</si>
  <si>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</si>
  <si>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</si>
  <si>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</si>
  <si>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</si>
  <si>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</si>
  <si>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</si>
  <si>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</si>
  <si>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</si>
  <si>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</si>
  <si>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</si>
  <si>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</si>
  <si>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</si>
  <si>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</si>
  <si>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</si>
  <si>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</si>
  <si>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</si>
  <si>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</si>
  <si>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</si>
  <si>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</si>
  <si>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</si>
  <si>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</si>
  <si>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</si>
  <si>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</si>
  <si>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</si>
  <si>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</si>
  <si>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</si>
  <si>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</si>
  <si>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</si>
  <si>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</si>
  <si>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</si>
  <si>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</si>
  <si>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</si>
  <si>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</si>
  <si>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</si>
  <si>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</si>
  <si>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</si>
  <si>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</si>
  <si>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</si>
  <si>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</si>
  <si>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</si>
  <si>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</si>
  <si>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</si>
  <si>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</si>
  <si>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</si>
  <si>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</si>
  <si>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</si>
  <si>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</si>
  <si>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</si>
  <si>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</si>
  <si>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</si>
  <si>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</si>
  <si>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</si>
  <si>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</si>
  <si>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</si>
  <si>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</si>
  <si>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</si>
  <si>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</si>
  <si>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</si>
  <si>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</si>
  <si>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</si>
  <si>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</si>
  <si>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</si>
  <si>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</si>
  <si>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</si>
  <si>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</si>
  <si>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</si>
  <si>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</si>
  <si>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</si>
  <si>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</si>
  <si>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</si>
  <si>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</si>
  <si>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</si>
  <si>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</si>
  <si>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</si>
  <si>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</si>
  <si>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</si>
  <si>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</si>
  <si>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</si>
  <si>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</si>
  <si>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</si>
  <si>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</si>
  <si>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</si>
  <si>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</si>
  <si>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</si>
  <si>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</si>
  <si>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</si>
  <si>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</si>
  <si>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</si>
  <si>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</si>
  <si>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</si>
  <si>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</si>
  <si>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</si>
  <si>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</si>
  <si>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</si>
  <si>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</si>
  <si>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</si>
  <si>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</si>
  <si>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</si>
  <si>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</si>
  <si>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</si>
  <si>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</si>
  <si>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</si>
  <si>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</si>
  <si>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</si>
  <si>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</si>
  <si>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</si>
  <si>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</si>
  <si>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</si>
  <si>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</si>
  <si>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</si>
  <si>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</si>
  <si>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</si>
  <si>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</si>
  <si>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</si>
  <si>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</si>
  <si>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</si>
  <si>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</si>
  <si>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</si>
  <si>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</si>
  <si>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</si>
  <si>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</si>
  <si>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</si>
  <si>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</si>
  <si>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</si>
  <si>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</si>
  <si>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</si>
  <si>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</si>
  <si>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</si>
  <si>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</si>
  <si>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</si>
  <si>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</si>
  <si>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</si>
  <si>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</si>
  <si>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</si>
  <si>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</si>
  <si>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</si>
  <si>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</si>
  <si>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</si>
  <si>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</si>
  <si>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</si>
  <si>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</si>
  <si>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</si>
  <si>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</si>
  <si>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</si>
  <si>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</si>
  <si>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</si>
  <si>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</si>
  <si>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</si>
  <si>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</si>
  <si>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</si>
  <si>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</si>
  <si>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</si>
  <si>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</si>
  <si>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</si>
  <si>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</si>
  <si>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</si>
  <si>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</si>
  <si>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</si>
  <si>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</si>
  <si>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</si>
  <si>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</si>
  <si>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</si>
  <si>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</si>
  <si>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</si>
  <si>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</si>
  <si>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</si>
  <si>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</si>
  <si>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</si>
  <si>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</si>
  <si>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</si>
  <si>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</si>
  <si>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</si>
  <si>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</si>
  <si>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</si>
  <si>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</si>
  <si>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</si>
  <si>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</si>
  <si>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</si>
  <si>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</si>
  <si>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</si>
  <si>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</si>
  <si>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</si>
  <si>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</si>
  <si>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</si>
  <si>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</si>
  <si>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</si>
  <si>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</si>
  <si>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</si>
  <si>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</si>
  <si>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</si>
  <si>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</si>
  <si>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</si>
  <si>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</si>
  <si>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</si>
  <si>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</si>
  <si>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</si>
  <si>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</si>
  <si>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</si>
  <si>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</si>
  <si>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</si>
  <si>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</si>
  <si>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</si>
  <si>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</si>
  <si>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</si>
  <si>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</si>
  <si>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</si>
  <si>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</si>
  <si>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</si>
  <si>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</si>
  <si>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</si>
  <si>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</si>
  <si>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</si>
  <si>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</si>
  <si>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</si>
  <si>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</si>
  <si>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</si>
  <si>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</si>
  <si>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</si>
  <si>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</si>
  <si>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</si>
  <si>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</si>
  <si>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</si>
  <si>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</si>
  <si>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</si>
  <si>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</si>
  <si>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</si>
  <si>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</si>
  <si>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</si>
  <si>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</si>
  <si>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</si>
  <si>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</si>
  <si>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</si>
  <si>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</si>
  <si>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</si>
  <si>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</si>
  <si>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</si>
  <si>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</si>
  <si>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</si>
  <si>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</si>
  <si>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</si>
  <si>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</si>
  <si>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</si>
  <si>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</si>
  <si>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</si>
  <si>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</si>
  <si>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</si>
  <si>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</si>
  <si>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</si>
  <si>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</si>
  <si>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</si>
  <si>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</si>
  <si>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</si>
  <si>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</si>
  <si>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</si>
  <si>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</si>
  <si>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</si>
  <si>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</si>
  <si>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</si>
  <si>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</si>
  <si>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</si>
  <si>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</si>
  <si>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</si>
  <si>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</si>
  <si>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</si>
  <si>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</si>
  <si>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</si>
  <si>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</si>
  <si>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</si>
  <si>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</si>
  <si>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</si>
  <si>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</si>
  <si>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</si>
  <si>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</si>
  <si>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</si>
  <si>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</si>
  <si>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</si>
  <si>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</si>
  <si>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</si>
  <si>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</si>
  <si>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</si>
  <si>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</si>
  <si>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</si>
  <si>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</si>
  <si>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</si>
  <si>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</si>
  <si>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</si>
  <si>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</si>
  <si>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</si>
  <si>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</si>
  <si>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</si>
  <si>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</si>
  <si>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</si>
  <si>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</si>
  <si>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</si>
  <si>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</si>
  <si>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</si>
  <si>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</si>
  <si>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</si>
  <si>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</si>
  <si>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</si>
  <si>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</si>
  <si>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</si>
  <si>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</si>
  <si>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</si>
  <si>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</si>
  <si>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</si>
  <si>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</si>
  <si>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</si>
  <si>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</si>
  <si>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</si>
  <si>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</si>
  <si>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</si>
  <si>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</si>
  <si>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</si>
  <si>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</si>
  <si>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</si>
  <si>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</si>
  <si>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</si>
  <si>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</si>
  <si>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</si>
  <si>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</si>
  <si>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</si>
  <si>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</si>
  <si>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</si>
  <si>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</si>
  <si>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</si>
  <si>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</si>
  <si>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</si>
  <si>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</si>
  <si>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</si>
  <si>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</si>
  <si>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</si>
  <si>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</si>
  <si>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</si>
  <si>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</si>
  <si>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</si>
  <si>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</si>
  <si>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</si>
  <si>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</si>
  <si>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</si>
  <si>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</si>
  <si>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</si>
  <si>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</si>
  <si>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</si>
  <si>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</si>
  <si>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</si>
  <si>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</si>
  <si>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</si>
  <si>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</si>
  <si>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</si>
  <si>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</si>
  <si>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</si>
  <si>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</si>
  <si>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</si>
  <si>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</si>
  <si>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</si>
  <si>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</si>
  <si>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</si>
  <si>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</si>
  <si>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</si>
  <si>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</si>
  <si>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</si>
  <si>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</si>
  <si>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</si>
  <si>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</si>
  <si>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</si>
  <si>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</si>
  <si>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</si>
  <si>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</si>
  <si>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</si>
  <si>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</si>
  <si>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</si>
  <si>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</si>
  <si>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</si>
  <si>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</si>
  <si>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</si>
  <si>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</si>
  <si>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</si>
  <si>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</si>
  <si>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</si>
  <si>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</si>
  <si>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</si>
  <si>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</si>
  <si>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</si>
  <si>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</si>
  <si>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</si>
  <si>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</si>
  <si>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</si>
  <si>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</si>
  <si>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</si>
  <si>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</si>
  <si>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</si>
  <si>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</si>
  <si>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</si>
  <si>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</si>
  <si>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</si>
  <si>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</si>
  <si>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</si>
  <si>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</si>
  <si>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</si>
  <si>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</si>
  <si>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</si>
  <si>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</si>
  <si>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</si>
  <si>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</si>
  <si>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</si>
  <si>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</si>
  <si>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</si>
  <si>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</si>
  <si>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</si>
  <si>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</si>
  <si>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</si>
  <si>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</si>
  <si>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</si>
  <si>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</si>
  <si>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</si>
  <si>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</si>
  <si>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</si>
  <si>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</si>
  <si>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</si>
  <si>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</si>
  <si>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</si>
  <si>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</si>
  <si>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</si>
  <si>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</si>
  <si>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</si>
  <si>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</si>
  <si>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</si>
  <si>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</si>
  <si>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</si>
  <si>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</si>
  <si>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</si>
  <si>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</si>
  <si>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</si>
  <si>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</si>
  <si>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</si>
  <si>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</si>
  <si>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</si>
  <si>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</si>
  <si>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</si>
  <si>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</si>
  <si>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</si>
  <si>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</si>
  <si>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</si>
  <si>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</si>
  <si>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</si>
  <si>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</si>
  <si>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</si>
  <si>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</si>
  <si>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</si>
  <si>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</si>
  <si>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</si>
  <si>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</si>
  <si>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</si>
  <si>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</si>
  <si>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</si>
  <si>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</si>
  <si>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</si>
  <si>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</si>
  <si>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</si>
  <si>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</si>
  <si>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</si>
  <si>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</si>
  <si>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</si>
  <si>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</si>
  <si>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</si>
  <si>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</si>
  <si>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</si>
  <si>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</si>
  <si>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</si>
  <si>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</si>
  <si>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</si>
  <si>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</si>
  <si>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</si>
  <si>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</si>
  <si>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</si>
  <si>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</si>
  <si>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</si>
  <si>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</si>
  <si>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</si>
  <si>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</si>
  <si>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</si>
  <si>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</si>
  <si>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</si>
  <si>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</si>
  <si>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</si>
  <si>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</si>
  <si>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</si>
  <si>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</si>
  <si>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</si>
  <si>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</si>
  <si>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</si>
  <si>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</si>
  <si>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</si>
  <si>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</si>
  <si>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</si>
  <si>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</si>
  <si>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</si>
  <si>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</si>
  <si>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</si>
  <si>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</si>
  <si>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</si>
  <si>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</si>
  <si>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</si>
  <si>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</si>
  <si>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</si>
  <si>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</si>
  <si>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</si>
  <si>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</si>
  <si>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</si>
  <si>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</si>
  <si>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</si>
  <si>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</si>
  <si>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</si>
  <si>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</si>
  <si>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</si>
  <si>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</si>
  <si>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</si>
  <si>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</si>
  <si>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</si>
  <si>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</si>
  <si>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</si>
  <si>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</si>
  <si>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</si>
  <si>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</si>
  <si>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</si>
  <si>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</si>
  <si>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</si>
  <si>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</si>
  <si>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</si>
  <si>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</si>
  <si>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</si>
  <si>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</si>
  <si>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</si>
  <si>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</si>
  <si>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</si>
  <si>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</si>
  <si>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</si>
  <si>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</si>
  <si>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</si>
  <si>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</si>
  <si>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</si>
  <si>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</si>
  <si>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</si>
  <si>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</si>
  <si>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</si>
  <si>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</si>
  <si>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</si>
  <si>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</si>
  <si>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</si>
  <si>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</si>
  <si>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</si>
  <si>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</si>
  <si>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</si>
  <si>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</si>
  <si>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</si>
  <si>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</si>
  <si>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</si>
  <si>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</si>
  <si>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</si>
  <si>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</si>
  <si>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</si>
  <si>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</si>
  <si>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</si>
  <si>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</si>
  <si>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</si>
  <si>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</si>
  <si>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</si>
  <si>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</si>
  <si>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</si>
  <si>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</si>
  <si>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</si>
  <si>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</si>
  <si>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</si>
  <si>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</si>
  <si>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</si>
  <si>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</si>
  <si>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</si>
  <si>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</si>
  <si>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</si>
  <si>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</si>
  <si>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</si>
  <si>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</si>
  <si>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</si>
  <si>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</si>
  <si>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</si>
  <si>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</si>
  <si>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</si>
  <si>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</si>
  <si>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</si>
  <si>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</si>
  <si>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</si>
  <si>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</si>
  <si>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</si>
  <si>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</si>
  <si>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</si>
  <si>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</si>
  <si>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</si>
  <si>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</si>
  <si>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</si>
  <si>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</si>
  <si>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</si>
  <si>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</si>
  <si>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</si>
  <si>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</si>
  <si>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</si>
  <si>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</si>
  <si>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</si>
  <si>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</si>
  <si>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</si>
  <si>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</si>
  <si>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</si>
  <si>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</si>
  <si>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</si>
  <si>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</si>
  <si>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</si>
  <si>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</si>
  <si>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</si>
  <si>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</si>
  <si>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</si>
  <si>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</si>
  <si>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</si>
  <si>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</si>
  <si>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</si>
  <si>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</si>
  <si>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</si>
  <si>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</si>
  <si>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</si>
  <si>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</si>
  <si>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</si>
  <si>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</si>
  <si>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</si>
  <si>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</si>
  <si>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</si>
  <si>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</si>
  <si>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</si>
  <si>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</si>
  <si>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</si>
  <si>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</si>
  <si>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</si>
  <si>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</si>
  <si>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</si>
  <si>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</si>
  <si>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</si>
  <si>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</si>
  <si>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</si>
  <si>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</si>
  <si>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</si>
  <si>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</si>
  <si>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</si>
  <si>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</si>
  <si>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</si>
  <si>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</si>
  <si>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</si>
  <si>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</si>
  <si>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</si>
  <si>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</si>
  <si>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</si>
  <si>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</si>
  <si>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</si>
  <si>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</si>
  <si>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</si>
  <si>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</si>
  <si>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</si>
  <si>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</si>
  <si>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</si>
  <si>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</si>
  <si>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</si>
  <si>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</si>
  <si>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</si>
  <si>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</si>
  <si>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</si>
  <si>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</si>
  <si>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</si>
  <si>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</si>
  <si>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</si>
  <si>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</si>
  <si>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</si>
  <si>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</si>
  <si>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</si>
  <si>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</si>
  <si>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</si>
  <si>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</si>
  <si>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</si>
  <si>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</si>
  <si>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</si>
  <si>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</si>
  <si>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</si>
  <si>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</si>
  <si>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</si>
  <si>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</si>
  <si>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</si>
  <si>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</si>
  <si>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</si>
  <si>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</si>
  <si>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</si>
  <si>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</si>
  <si>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</si>
  <si>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</si>
  <si>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</si>
  <si>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</si>
  <si>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</si>
  <si>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</si>
  <si>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</si>
  <si>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</si>
  <si>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</si>
  <si>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</si>
  <si>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</si>
  <si>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</si>
  <si>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</si>
  <si>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</si>
  <si>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</si>
  <si>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</si>
  <si>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</si>
  <si>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</si>
  <si>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</si>
  <si>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</si>
  <si>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</si>
  <si>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</si>
  <si>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</si>
  <si>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</si>
  <si>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</si>
  <si>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</si>
  <si>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</si>
  <si>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</si>
  <si>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</si>
  <si>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</si>
  <si>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</si>
  <si>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</si>
  <si>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</si>
  <si>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</si>
  <si>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</si>
  <si>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</si>
  <si>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</si>
  <si>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</si>
  <si>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</si>
  <si>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</si>
  <si>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</si>
  <si>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</si>
  <si>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</si>
  <si>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</si>
  <si>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</si>
  <si>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</si>
  <si>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</si>
  <si>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</si>
  <si>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</si>
  <si>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</si>
  <si>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</si>
  <si>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</si>
  <si>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</si>
  <si>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</si>
  <si>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</si>
  <si>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</si>
  <si>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</si>
  <si>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</si>
  <si>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</si>
  <si>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</si>
  <si>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</si>
  <si>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</si>
  <si>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</si>
  <si>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</si>
  <si>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</si>
  <si>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</si>
  <si>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</si>
  <si>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</si>
  <si>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</si>
  <si>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</si>
  <si>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</si>
  <si>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</si>
  <si>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</si>
  <si>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</si>
  <si>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</si>
  <si>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</si>
  <si>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</si>
  <si>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</si>
  <si>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</si>
  <si>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</si>
  <si>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</si>
  <si>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</si>
  <si>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</si>
  <si>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</si>
  <si>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</si>
  <si>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</si>
  <si>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</si>
  <si>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</si>
  <si>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</si>
  <si>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</si>
  <si>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</si>
  <si>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</si>
  <si>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</si>
  <si>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</si>
  <si>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</si>
  <si>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</si>
  <si>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</si>
  <si>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</si>
  <si>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</si>
  <si>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</si>
  <si>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</si>
  <si>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</si>
  <si>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</si>
  <si>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</si>
  <si>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</si>
  <si>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</si>
  <si>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</si>
  <si>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</si>
  <si>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</si>
  <si>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</si>
  <si>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</si>
  <si>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</si>
  <si>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</si>
  <si>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</si>
  <si>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</si>
  <si>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</si>
  <si>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</si>
  <si>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</si>
  <si>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</si>
  <si>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</si>
  <si>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</si>
  <si>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</si>
  <si>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</si>
  <si>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</si>
  <si>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</si>
  <si>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</si>
  <si>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</si>
  <si>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</si>
  <si>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</si>
  <si>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</si>
  <si>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</si>
  <si>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</si>
  <si>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</si>
  <si>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</si>
  <si>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</si>
  <si>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</si>
  <si>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</si>
  <si>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</si>
  <si>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</si>
  <si>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</si>
  <si>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</si>
  <si>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</si>
  <si>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</si>
  <si>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</si>
  <si>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</si>
  <si>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</si>
  <si>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</si>
  <si>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</si>
  <si>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</si>
  <si>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</si>
  <si>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</si>
  <si>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</si>
  <si>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</si>
  <si>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</si>
  <si>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</si>
  <si>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</si>
  <si>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</si>
  <si>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</si>
  <si>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</si>
  <si>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</si>
  <si>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</si>
  <si>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</si>
  <si>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</si>
  <si>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</si>
  <si>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</si>
  <si>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</si>
  <si>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</si>
  <si>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</si>
  <si>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</si>
  <si>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</si>
  <si>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</si>
  <si>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</si>
  <si>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</si>
  <si>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</si>
  <si>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</si>
  <si>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</si>
  <si>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</si>
  <si>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</si>
  <si>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</si>
  <si>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</si>
  <si>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</si>
  <si>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</si>
  <si>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</si>
  <si>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</si>
  <si>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</si>
  <si>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</si>
  <si>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</si>
  <si>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</si>
  <si>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</si>
  <si>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</si>
  <si>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</si>
  <si>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</si>
  <si>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</si>
  <si>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</si>
  <si>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</si>
  <si>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</si>
  <si>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</si>
  <si>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</si>
  <si>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</si>
  <si>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</si>
  <si>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</si>
  <si>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</si>
  <si>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</si>
  <si>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</si>
  <si>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</si>
  <si>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</si>
  <si>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</si>
  <si>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</si>
  <si>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</si>
  <si>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</si>
  <si>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</si>
  <si>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</si>
  <si>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</si>
  <si>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</si>
  <si>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</si>
  <si>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</si>
  <si>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</si>
  <si>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</si>
  <si>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</si>
  <si>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</si>
  <si>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</si>
  <si>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</si>
  <si>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</si>
  <si>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</si>
  <si>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</si>
  <si>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</si>
  <si>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</si>
  <si>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</si>
  <si>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</si>
  <si>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</si>
  <si>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</si>
  <si>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</si>
  <si>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</si>
  <si>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</si>
  <si>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</si>
  <si>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</si>
  <si>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</si>
  <si>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</si>
  <si>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</si>
  <si>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</si>
  <si>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</si>
  <si>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</si>
  <si>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</si>
  <si>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</si>
  <si>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</si>
  <si>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</si>
  <si>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</si>
  <si>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</si>
  <si>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</si>
  <si>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</si>
  <si>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</si>
  <si>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</si>
  <si>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</si>
  <si>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</si>
  <si>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</si>
  <si>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</si>
  <si>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</si>
  <si>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</si>
  <si>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</si>
  <si>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</si>
  <si>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</si>
  <si>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</si>
  <si>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</si>
  <si>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</si>
  <si>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</si>
  <si>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</si>
  <si>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</si>
  <si>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</si>
  <si>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</si>
  <si>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</si>
  <si>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</si>
  <si>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</si>
  <si>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</si>
  <si>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</si>
  <si>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</si>
  <si>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</si>
  <si>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</si>
  <si>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</si>
  <si>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</si>
  <si>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</si>
  <si>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</si>
  <si>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</si>
  <si>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</si>
  <si>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</si>
  <si>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</si>
  <si>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</si>
  <si>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</si>
  <si>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</si>
  <si>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</si>
  <si>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</si>
  <si>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</si>
  <si>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</si>
  <si>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</si>
  <si>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</si>
  <si>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</si>
  <si>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</si>
  <si>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</si>
  <si>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</si>
  <si>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</si>
  <si>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</si>
  <si>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</si>
  <si>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</si>
  <si>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</si>
  <si>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</si>
  <si>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</si>
  <si>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</si>
  <si>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</si>
  <si>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</si>
  <si>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</si>
  <si>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</si>
  <si>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</si>
  <si>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</si>
  <si>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</si>
  <si>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</si>
  <si>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</si>
  <si>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</si>
  <si>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</si>
  <si>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</si>
  <si>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</si>
  <si>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</si>
  <si>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</si>
  <si>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</si>
  <si>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</si>
  <si>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</si>
  <si>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</si>
  <si>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</si>
  <si>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</si>
  <si>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</si>
  <si>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</si>
  <si>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</si>
  <si>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</si>
  <si>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</si>
  <si>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</si>
  <si>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</si>
  <si>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</si>
  <si>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</si>
  <si>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</si>
  <si>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</si>
  <si>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</si>
  <si>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</si>
  <si>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</si>
  <si>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</si>
  <si>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</si>
  <si>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</si>
  <si>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</si>
  <si>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</si>
  <si>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</si>
  <si>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</si>
  <si>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</si>
  <si>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</si>
  <si>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</si>
  <si>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</si>
  <si>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</si>
  <si>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</si>
  <si>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</si>
  <si>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</si>
  <si>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</si>
  <si>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</si>
  <si>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</si>
  <si>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</si>
  <si>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</si>
  <si>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</si>
  <si>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</si>
  <si>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</si>
  <si>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</si>
  <si>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</si>
  <si>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</si>
  <si>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</si>
  <si>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</si>
  <si>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</si>
  <si>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</si>
  <si>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</si>
  <si>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</si>
  <si>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</si>
  <si>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</si>
  <si>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</si>
  <si>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</si>
  <si>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</si>
  <si>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</si>
  <si>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</si>
  <si>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</si>
  <si>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</si>
  <si>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</si>
  <si>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</si>
  <si>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</si>
  <si>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</si>
  <si>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</si>
  <si>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</si>
  <si>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</si>
  <si>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</si>
  <si>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</si>
  <si>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</si>
  <si>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</si>
  <si>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</si>
  <si>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</si>
  <si>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</si>
  <si>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</si>
  <si>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</si>
  <si>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</si>
  <si>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</si>
  <si>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</si>
  <si>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</si>
  <si>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</si>
  <si>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</si>
  <si>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</si>
  <si>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</si>
  <si>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</si>
  <si>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</si>
  <si>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</si>
  <si>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</si>
  <si>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</si>
  <si>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</si>
  <si>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</si>
  <si>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</si>
  <si>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</si>
  <si>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</si>
  <si>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</si>
  <si>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</si>
  <si>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</si>
  <si>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</si>
  <si>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</si>
  <si>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</si>
  <si>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</si>
  <si>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</si>
  <si>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</si>
  <si>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</si>
  <si>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</si>
  <si>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</si>
  <si>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</si>
  <si>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</si>
  <si>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</si>
  <si>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</si>
  <si>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</si>
  <si>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</si>
  <si>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</si>
  <si>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</si>
  <si>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</si>
  <si>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</si>
  <si>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</si>
  <si>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</si>
  <si>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</si>
  <si>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</si>
  <si>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</si>
  <si>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</si>
  <si>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</si>
  <si>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</si>
  <si>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</si>
  <si>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</si>
  <si>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</si>
  <si>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</si>
  <si>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</si>
  <si>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</si>
  <si>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</si>
  <si>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</si>
  <si>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</si>
  <si>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</si>
  <si>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</si>
  <si>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</si>
  <si>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</si>
  <si>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</si>
  <si>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</si>
  <si>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</si>
  <si>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</si>
  <si>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</si>
  <si>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</si>
  <si>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</si>
  <si>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</si>
  <si>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</si>
  <si>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</si>
  <si>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</si>
  <si>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</si>
  <si>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</si>
  <si>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</si>
  <si>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</si>
  <si>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</si>
  <si>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</si>
  <si>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</si>
  <si>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</si>
  <si>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</si>
  <si>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</si>
  <si>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</si>
  <si>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</si>
  <si>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</si>
  <si>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</si>
  <si>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</si>
  <si>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</si>
  <si>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</si>
  <si>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</si>
  <si>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</si>
  <si>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</si>
  <si>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</si>
  <si>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</si>
  <si>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</si>
  <si>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</si>
  <si>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</si>
  <si>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</si>
  <si>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</si>
  <si>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</si>
  <si>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</si>
  <si>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</si>
  <si>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</si>
  <si>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</si>
  <si>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</si>
  <si>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</si>
  <si>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</si>
  <si>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</si>
  <si>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</si>
  <si>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</si>
  <si>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</si>
  <si>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</si>
  <si>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</si>
  <si>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</si>
  <si>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</si>
  <si>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</si>
  <si>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</si>
  <si>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</si>
  <si>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</si>
  <si>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</si>
  <si>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</si>
  <si>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</si>
  <si>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</si>
  <si>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</si>
  <si>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</si>
  <si>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</si>
  <si>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</si>
  <si>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</si>
  <si>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</si>
  <si>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</si>
  <si>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</si>
  <si>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</si>
  <si>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</si>
  <si>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</si>
  <si>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</si>
  <si>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</si>
  <si>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</si>
  <si>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</si>
  <si>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</si>
  <si>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</si>
  <si>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</si>
  <si>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</si>
  <si>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</si>
  <si>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</si>
  <si>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</si>
  <si>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</si>
  <si>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</si>
  <si>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</si>
  <si>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</si>
  <si>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</si>
  <si>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</si>
  <si>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</si>
  <si>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</si>
  <si>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</si>
  <si>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</si>
  <si>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</si>
  <si>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</si>
  <si>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</si>
  <si>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</si>
  <si>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</si>
  <si>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</si>
  <si>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</si>
  <si>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</si>
  <si>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</si>
  <si>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</si>
  <si>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</si>
  <si>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</si>
  <si>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</si>
  <si>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</si>
  <si>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</si>
  <si>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</si>
  <si>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</si>
  <si>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</si>
  <si>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</si>
  <si>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</si>
  <si>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</si>
  <si>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</si>
  <si>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</si>
  <si>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</si>
  <si>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</si>
  <si>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</si>
  <si>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</si>
  <si>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</si>
  <si>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</si>
  <si>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</si>
  <si>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</si>
  <si>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</si>
  <si>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</si>
  <si>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</si>
  <si>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</si>
  <si>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</si>
  <si>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</si>
  <si>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</si>
  <si>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</si>
  <si>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</si>
  <si>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</si>
  <si>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</si>
  <si>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</si>
  <si>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</si>
  <si>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</si>
  <si>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</si>
  <si>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</si>
  <si>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</si>
  <si>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</si>
  <si>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</si>
  <si>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</si>
  <si>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</si>
  <si>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</si>
  <si>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</si>
  <si>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</si>
  <si>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</si>
  <si>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</si>
  <si>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</si>
  <si>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</si>
  <si>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</si>
  <si>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</si>
  <si>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</si>
  <si>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</si>
  <si>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</si>
  <si>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</si>
  <si>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</si>
  <si>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</si>
  <si>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</si>
  <si>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</si>
  <si>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</si>
  <si>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</si>
  <si>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</si>
  <si>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</si>
  <si>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</si>
  <si>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</si>
  <si>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</si>
  <si>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</si>
  <si>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</si>
  <si>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</si>
  <si>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</si>
  <si>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</si>
  <si>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</si>
  <si>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</si>
  <si>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</si>
  <si>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</si>
  <si>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</si>
  <si>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</si>
  <si>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</si>
  <si>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</si>
  <si>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</si>
  <si>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</si>
  <si>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</si>
  <si>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</si>
  <si>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</si>
  <si>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</si>
  <si>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</si>
  <si>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</si>
  <si>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</si>
  <si>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</si>
  <si>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</si>
  <si>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</si>
  <si>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</si>
  <si>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</si>
  <si>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</si>
  <si>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</si>
  <si>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</si>
  <si>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</si>
  <si>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</si>
  <si>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</si>
  <si>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</si>
  <si>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</si>
  <si>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</si>
  <si>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</si>
  <si>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</si>
  <si>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</si>
  <si>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</si>
  <si>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</si>
  <si>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</si>
  <si>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</si>
  <si>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</si>
  <si>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</si>
  <si>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</si>
  <si>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</si>
  <si>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</si>
  <si>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</si>
  <si>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</si>
  <si>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</si>
  <si>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</si>
  <si>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</si>
  <si>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</si>
  <si>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</si>
  <si>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</si>
  <si>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</si>
  <si>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</si>
  <si>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</si>
  <si>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</si>
  <si>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</si>
  <si>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</si>
  <si>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</si>
  <si>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</si>
  <si>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</si>
  <si>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</si>
  <si>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</si>
  <si>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</si>
  <si>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</si>
  <si>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</si>
  <si>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</si>
  <si>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</si>
  <si>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</si>
  <si>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</si>
  <si>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</si>
  <si>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</si>
  <si>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</si>
  <si>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</si>
  <si>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</si>
  <si>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</si>
  <si>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</si>
  <si>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</si>
  <si>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</si>
  <si>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</si>
  <si>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</si>
  <si>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</si>
  <si>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</si>
  <si>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</si>
  <si>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</si>
  <si>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</si>
  <si>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</si>
  <si>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</si>
  <si>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</si>
  <si>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</si>
  <si>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</si>
  <si>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</si>
  <si>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</si>
  <si>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</si>
  <si>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</si>
  <si>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</si>
  <si>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</si>
  <si>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</si>
  <si>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</si>
  <si>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</si>
  <si>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</si>
  <si>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</si>
  <si>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</si>
  <si>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</si>
  <si>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</si>
  <si>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</si>
  <si>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</si>
  <si>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</si>
  <si>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</si>
  <si>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</si>
  <si>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</si>
  <si>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</si>
  <si>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</si>
  <si>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</si>
  <si>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</si>
  <si>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</si>
  <si>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</si>
  <si>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</si>
  <si>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</si>
  <si>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</si>
  <si>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</si>
  <si>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</si>
  <si>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</si>
  <si>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</si>
  <si>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</si>
  <si>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</si>
  <si>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</si>
  <si>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</si>
  <si>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</si>
  <si>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</si>
  <si>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</si>
  <si>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</si>
  <si>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</si>
  <si>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</si>
  <si>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</si>
  <si>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</si>
  <si>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</si>
  <si>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</si>
  <si>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</si>
  <si>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</si>
  <si>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</si>
  <si>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</si>
  <si>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</si>
  <si>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</si>
  <si>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</si>
  <si>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</si>
  <si>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</si>
  <si>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</si>
  <si>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</si>
  <si>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</si>
  <si>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</si>
  <si>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</si>
  <si>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</si>
  <si>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</si>
  <si>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</si>
  <si>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</si>
  <si>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</si>
  <si>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</si>
  <si>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</si>
  <si>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</si>
  <si>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</si>
  <si>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</si>
  <si>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</si>
  <si>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</si>
  <si>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</si>
  <si>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</si>
  <si>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</si>
  <si>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</si>
  <si>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</si>
  <si>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</si>
  <si>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</si>
  <si>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</si>
  <si>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</si>
  <si>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</si>
  <si>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</si>
  <si>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</si>
  <si>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</si>
  <si>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</si>
  <si>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</si>
  <si>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</si>
  <si>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</si>
  <si>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</si>
  <si>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</si>
  <si>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</si>
  <si>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</si>
  <si>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</si>
  <si>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</si>
  <si>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</si>
  <si>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</si>
  <si>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</si>
  <si>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</si>
  <si>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</si>
  <si>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</si>
  <si>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</si>
  <si>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</si>
  <si>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</si>
  <si>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</si>
  <si>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</si>
  <si>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</si>
  <si>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</si>
  <si>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</si>
  <si>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</si>
  <si>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</si>
  <si>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</si>
  <si>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</si>
  <si>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</si>
  <si>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</si>
  <si>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</si>
  <si>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</si>
  <si>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</si>
  <si>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</si>
  <si>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</si>
  <si>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</si>
  <si>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</si>
  <si>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</si>
  <si>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</si>
  <si>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</si>
  <si>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</si>
  <si>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</si>
  <si>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</si>
  <si>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</si>
  <si>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</si>
  <si>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</si>
  <si>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</si>
  <si>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</si>
  <si>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</si>
  <si>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</si>
  <si>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</si>
  <si>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</si>
  <si>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</si>
  <si>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</si>
  <si>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</si>
  <si>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</si>
  <si>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</si>
  <si>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</si>
  <si>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</si>
  <si>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</si>
  <si>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</si>
  <si>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</si>
  <si>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</si>
  <si>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</si>
  <si>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</si>
  <si>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</si>
  <si>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</si>
  <si>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</si>
  <si>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</si>
  <si>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</si>
  <si>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</si>
  <si>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</si>
  <si>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</si>
  <si>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</si>
  <si>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</si>
  <si>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</si>
  <si>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</si>
  <si>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</si>
  <si>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</si>
  <si>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</si>
  <si>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</si>
  <si>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</si>
  <si>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</si>
  <si>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</si>
  <si>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</si>
  <si>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</si>
  <si>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</si>
  <si>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</si>
  <si>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</si>
  <si>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</si>
  <si>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</si>
  <si>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</si>
  <si>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</si>
  <si>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</si>
  <si>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</si>
  <si>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</si>
  <si>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</si>
  <si>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</si>
  <si>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</si>
  <si>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</si>
  <si>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</si>
  <si>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</si>
  <si>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</si>
  <si>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</si>
  <si>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</si>
  <si>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</si>
  <si>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</si>
  <si>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</si>
  <si>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</si>
  <si>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</si>
  <si>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</si>
  <si>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</si>
  <si>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</si>
  <si>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</si>
  <si>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</si>
  <si>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</si>
  <si>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</si>
  <si>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</si>
  <si>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</si>
  <si>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</si>
  <si>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</si>
  <si>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</si>
  <si>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</si>
  <si>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</si>
  <si>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</si>
  <si>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</si>
  <si>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</si>
  <si>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</si>
  <si>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</si>
  <si>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</si>
  <si>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</si>
  <si>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</si>
  <si>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</si>
  <si>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</si>
  <si>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</si>
  <si>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</si>
  <si>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</si>
  <si>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</si>
  <si>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</si>
  <si>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</si>
  <si>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</si>
  <si>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</si>
  <si>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</si>
  <si>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</si>
  <si>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</si>
  <si>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</si>
  <si>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</si>
  <si>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</si>
  <si>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</si>
  <si>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</si>
  <si>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</si>
  <si>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</si>
  <si>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</si>
  <si>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</si>
  <si>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</si>
  <si>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</si>
  <si>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</si>
  <si>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</si>
  <si>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</si>
  <si>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</si>
  <si>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</si>
  <si>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</si>
  <si>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</si>
  <si>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</si>
  <si>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</si>
  <si>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</si>
  <si>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</si>
  <si>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</si>
  <si>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</si>
  <si>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</si>
  <si>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</si>
  <si>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</si>
  <si>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</si>
  <si>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</si>
  <si>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</si>
  <si>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</si>
  <si>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</si>
  <si>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</si>
  <si>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</si>
  <si>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</si>
  <si>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</si>
  <si>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</si>
  <si>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</si>
  <si>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</si>
  <si>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</si>
  <si>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</si>
  <si>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</si>
  <si>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</si>
  <si>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</si>
  <si>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</si>
  <si>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</si>
  <si>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</si>
  <si>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</si>
  <si>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</si>
  <si>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</si>
  <si>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</si>
  <si>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</si>
  <si>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</si>
  <si>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</si>
  <si>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</si>
  <si>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</si>
  <si>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</si>
  <si>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</si>
  <si>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</si>
  <si>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</si>
  <si>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</si>
  <si>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</si>
  <si>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</si>
  <si>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</si>
  <si>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</si>
  <si>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</si>
  <si>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</si>
  <si>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</si>
  <si>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</si>
  <si>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</si>
  <si>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</si>
  <si>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</si>
  <si>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</si>
  <si>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</si>
  <si>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</si>
  <si>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</si>
  <si>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</si>
  <si>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</si>
  <si>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</si>
  <si>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</si>
  <si>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</si>
  <si>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</si>
  <si>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</si>
  <si>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</si>
  <si>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</si>
  <si>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</si>
  <si>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</si>
  <si>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</si>
  <si>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</si>
  <si>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</si>
  <si>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</si>
  <si>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</si>
  <si>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</si>
  <si>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</si>
  <si>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</si>
  <si>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</si>
  <si>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</si>
  <si>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</si>
  <si>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</si>
  <si>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</si>
  <si>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</si>
  <si>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</si>
  <si>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</si>
  <si>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</si>
  <si>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</si>
  <si>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</si>
  <si>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</si>
  <si>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</si>
  <si>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</si>
  <si>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</si>
  <si>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</si>
  <si>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</si>
  <si>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</si>
  <si>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</si>
  <si>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</si>
  <si>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</si>
  <si>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</si>
  <si>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</si>
  <si>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</si>
  <si>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</si>
  <si>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</si>
  <si>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</si>
  <si>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</si>
  <si>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</si>
  <si>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</si>
  <si>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</si>
  <si>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</si>
  <si>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</si>
  <si>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</si>
  <si>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</si>
  <si>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</si>
  <si>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</si>
  <si>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</si>
  <si>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</si>
  <si>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</si>
  <si>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</si>
  <si>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</si>
  <si>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</si>
  <si>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</si>
  <si>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</si>
  <si>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</si>
  <si>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</si>
  <si>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</si>
  <si>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</si>
  <si>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</si>
  <si>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</si>
  <si>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</si>
  <si>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</si>
  <si>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</si>
  <si>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</si>
  <si>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</si>
  <si>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</si>
  <si>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</si>
  <si>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</si>
  <si>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</si>
  <si>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</si>
  <si>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</si>
  <si>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</si>
  <si>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</si>
  <si>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</si>
  <si>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</si>
  <si>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</si>
  <si>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</si>
  <si>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</si>
  <si>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</si>
  <si>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</si>
  <si>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</si>
  <si>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</si>
  <si>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</si>
  <si>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</si>
  <si>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</si>
  <si>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</si>
  <si>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</si>
  <si>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</si>
  <si>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</si>
  <si>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</si>
  <si>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</si>
  <si>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</si>
  <si>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</si>
  <si>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</si>
  <si>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</si>
  <si>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</si>
  <si>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</si>
  <si>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</si>
  <si>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</si>
  <si>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</si>
  <si>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</si>
  <si>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</si>
  <si>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</si>
  <si>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</si>
  <si>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</si>
  <si>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</si>
  <si>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</si>
  <si>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</si>
  <si>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</si>
  <si>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</si>
  <si>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</si>
  <si>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</si>
  <si>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</si>
  <si>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</si>
  <si>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</si>
  <si>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</si>
  <si>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</si>
  <si>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</si>
  <si>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</si>
  <si>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</si>
  <si>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</si>
  <si>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</si>
  <si>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</si>
  <si>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</si>
  <si>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</si>
  <si>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</si>
  <si>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</si>
  <si>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</si>
  <si>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</si>
  <si>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</si>
  <si>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</si>
  <si>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</si>
  <si>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</si>
  <si>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</si>
  <si>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</si>
  <si>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</si>
  <si>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</si>
  <si>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</si>
  <si>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</si>
  <si>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</si>
  <si>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</si>
  <si>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</si>
  <si>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</si>
  <si>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</si>
  <si>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</si>
  <si>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</si>
  <si>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</si>
  <si>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</si>
  <si>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</si>
  <si>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</si>
  <si>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</si>
  <si>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</si>
  <si>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</si>
  <si>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</si>
  <si>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</si>
  <si>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</si>
  <si>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</si>
  <si>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</si>
  <si>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</si>
  <si>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</si>
  <si>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</si>
  <si>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</si>
  <si>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</si>
  <si>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</si>
  <si>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</si>
  <si>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</si>
  <si>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</si>
  <si>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</si>
  <si>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</si>
  <si>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</si>
  <si>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</si>
  <si>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</si>
  <si>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</si>
  <si>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</si>
  <si>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</si>
  <si>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</si>
  <si>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</si>
  <si>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</si>
  <si>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</si>
  <si>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</si>
  <si>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</si>
  <si>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</si>
  <si>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</si>
  <si>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</si>
  <si>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</si>
  <si>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</si>
  <si>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</si>
  <si>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</si>
  <si>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</si>
  <si>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</si>
  <si>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</si>
  <si>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</si>
  <si>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</si>
  <si>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</si>
  <si>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</si>
  <si>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</si>
  <si>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</si>
  <si>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</si>
  <si>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</si>
  <si>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</si>
  <si>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</si>
  <si>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</si>
  <si>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</si>
  <si>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</si>
  <si>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</si>
  <si>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</si>
  <si>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</si>
  <si>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</si>
  <si>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</si>
  <si>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</si>
  <si>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</si>
  <si>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</si>
  <si>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</si>
  <si>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</si>
  <si>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</si>
  <si>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</si>
  <si>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</si>
  <si>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</si>
  <si>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</si>
  <si>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</si>
  <si>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</si>
  <si>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</si>
  <si>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</si>
  <si>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</si>
  <si>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</si>
  <si>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</si>
  <si>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</si>
  <si>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</si>
  <si>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</si>
  <si>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</si>
  <si>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</si>
  <si>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</si>
  <si>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</si>
  <si>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</si>
  <si>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</si>
  <si>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</si>
  <si>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</si>
  <si>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</si>
  <si>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</si>
  <si>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</si>
  <si>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</si>
  <si>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</si>
  <si>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</si>
  <si>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</si>
  <si>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</si>
  <si>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</si>
  <si>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</si>
  <si>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</si>
  <si>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</si>
  <si>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</si>
  <si>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</si>
  <si>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</si>
  <si>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</si>
  <si>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</si>
  <si>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</si>
  <si>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</si>
  <si>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</si>
  <si>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</si>
  <si>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</si>
  <si>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</si>
  <si>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</si>
  <si>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</si>
  <si>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</si>
  <si>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</si>
  <si>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</si>
  <si>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</si>
  <si>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</si>
  <si>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</si>
  <si>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</si>
  <si>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</si>
  <si>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</si>
  <si>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</si>
  <si>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</si>
  <si>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</si>
  <si>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</si>
  <si>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</si>
  <si>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</si>
  <si>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</si>
  <si>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</si>
  <si>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</si>
  <si>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</si>
  <si>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</si>
  <si>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</si>
  <si>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</si>
  <si>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</si>
  <si>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</si>
  <si>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</si>
  <si>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</si>
  <si>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</si>
  <si>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</si>
  <si>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</si>
  <si>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</si>
  <si>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</si>
  <si>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</si>
  <si>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</si>
  <si>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</si>
  <si>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</si>
  <si>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</si>
  <si>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</si>
  <si>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</si>
  <si>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</si>
  <si>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</si>
  <si>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</si>
  <si>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</si>
  <si>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</si>
  <si>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</si>
  <si>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</si>
  <si>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</si>
  <si>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</si>
  <si>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</si>
  <si>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</si>
  <si>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</si>
  <si>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</si>
  <si>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</si>
  <si>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</si>
  <si>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</si>
  <si>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</si>
  <si>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</si>
  <si>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</si>
  <si>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</si>
  <si>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</si>
  <si>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</si>
  <si>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</si>
  <si>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</si>
  <si>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</si>
  <si>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</si>
  <si>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</si>
  <si>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</si>
  <si>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</si>
  <si>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</si>
  <si>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</si>
  <si>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</si>
  <si>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</si>
  <si>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</si>
  <si>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</si>
  <si>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</si>
  <si>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</si>
  <si>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</si>
  <si>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</si>
  <si>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</si>
  <si>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</si>
  <si>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</si>
  <si>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</si>
  <si>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</si>
  <si>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</si>
  <si>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</si>
  <si>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</si>
  <si>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</si>
  <si>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</si>
  <si>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</si>
  <si>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</si>
  <si>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</si>
  <si>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</si>
  <si>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</si>
  <si>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</si>
  <si>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</si>
  <si>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</si>
  <si>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</si>
  <si>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</si>
  <si>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</si>
  <si>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</si>
  <si>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</si>
  <si>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</si>
  <si>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</si>
  <si>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</si>
  <si>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</si>
  <si>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</si>
  <si>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</si>
  <si>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</si>
  <si>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</si>
  <si>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</si>
  <si>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</si>
  <si>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</si>
  <si>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</si>
  <si>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</si>
  <si>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</si>
  <si>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</si>
  <si>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</si>
  <si>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</si>
  <si>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</si>
  <si>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</si>
  <si>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</si>
  <si>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</si>
  <si>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</si>
  <si>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</si>
  <si>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</si>
  <si>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</si>
  <si>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</si>
  <si>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</si>
  <si>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</si>
  <si>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</si>
  <si>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</si>
  <si>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</si>
  <si>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</si>
  <si>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</si>
  <si>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</si>
  <si>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</si>
  <si>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</si>
  <si>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</si>
  <si>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</si>
  <si>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</si>
  <si>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</si>
  <si>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</si>
  <si>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</si>
  <si>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</si>
  <si>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</si>
  <si>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</si>
  <si>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</si>
  <si>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</si>
  <si>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</si>
  <si>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</si>
  <si>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</si>
  <si>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</si>
  <si>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</si>
  <si>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</si>
  <si>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</si>
  <si>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</si>
  <si>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</si>
  <si>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</si>
  <si>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</si>
  <si>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</si>
  <si>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</si>
  <si>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</si>
  <si>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</si>
  <si>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</si>
  <si>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</si>
  <si>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</si>
  <si>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</si>
  <si>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</si>
  <si>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</si>
  <si>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</si>
  <si>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</si>
  <si>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</si>
  <si>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</si>
  <si>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</si>
  <si>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</si>
  <si>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</si>
  <si>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</si>
  <si>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</si>
  <si>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</si>
  <si>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</si>
  <si>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</si>
  <si>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</si>
  <si>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</si>
  <si>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</si>
  <si>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</si>
  <si>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</si>
  <si>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</si>
  <si>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</si>
  <si>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</si>
  <si>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</si>
  <si>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</si>
  <si>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</si>
  <si>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</si>
  <si>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</si>
  <si>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</si>
  <si>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</si>
  <si>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</si>
  <si>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</si>
  <si>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</si>
  <si>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</si>
  <si>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</si>
  <si>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</si>
  <si>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</si>
  <si>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</si>
  <si>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</si>
  <si>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</si>
  <si>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</si>
  <si>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</si>
  <si>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</si>
  <si>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</si>
  <si>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</si>
  <si>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</si>
  <si>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</si>
  <si>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</si>
  <si>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</si>
  <si>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</si>
  <si>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</si>
  <si>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</si>
  <si>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</si>
  <si>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</si>
  <si>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</si>
  <si>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</si>
  <si>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</si>
  <si>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</si>
  <si>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</si>
  <si>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</si>
  <si>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</si>
  <si>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</si>
  <si>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</si>
  <si>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</si>
  <si>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</si>
  <si>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</si>
  <si>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</si>
  <si>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</si>
  <si>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</si>
  <si>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</si>
  <si>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</si>
  <si>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</si>
  <si>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</si>
  <si>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</si>
  <si>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</si>
  <si>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</si>
  <si>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</si>
  <si>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</si>
  <si>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</si>
  <si>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</si>
  <si>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</si>
  <si>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</si>
  <si>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</si>
  <si>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</si>
  <si>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</si>
  <si>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</si>
  <si>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</si>
  <si>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</si>
  <si>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</si>
  <si>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</si>
  <si>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</si>
  <si>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</si>
  <si>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</si>
  <si>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</si>
  <si>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</si>
  <si>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</si>
  <si>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</si>
  <si>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</si>
  <si>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</si>
  <si>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</si>
  <si>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</si>
  <si>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</si>
  <si>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</si>
  <si>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</si>
  <si>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</si>
  <si>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</si>
  <si>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</si>
  <si>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</si>
  <si>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</si>
  <si>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</si>
  <si>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</si>
  <si>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</si>
  <si>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</si>
  <si>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</si>
  <si>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</si>
  <si>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</si>
  <si>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</si>
  <si>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</si>
  <si>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</si>
  <si>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</si>
  <si>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</si>
  <si>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</si>
  <si>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</si>
  <si>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</si>
  <si>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</si>
  <si>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</si>
  <si>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</si>
  <si>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</si>
  <si>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</si>
  <si>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</si>
  <si>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</si>
  <si>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</si>
  <si>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</si>
  <si>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</si>
  <si>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</si>
  <si>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</si>
  <si>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</si>
  <si>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</si>
  <si>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</si>
  <si>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</si>
  <si>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</si>
  <si>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</si>
  <si>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</si>
  <si>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</si>
  <si>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</si>
  <si>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</si>
  <si>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</si>
  <si>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</si>
  <si>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</si>
  <si>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</si>
  <si>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</si>
  <si>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</si>
  <si>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</si>
  <si>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</si>
  <si>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</si>
  <si>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</si>
  <si>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</si>
  <si>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</si>
  <si>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</si>
  <si>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</si>
  <si>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</si>
  <si>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</si>
  <si>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</si>
  <si>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</si>
  <si>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</si>
  <si>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</si>
  <si>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</si>
  <si>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</si>
  <si>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</si>
  <si>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</si>
  <si>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</si>
  <si>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</si>
  <si>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</si>
  <si>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</si>
  <si>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</si>
  <si>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</si>
  <si>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</si>
  <si>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</si>
  <si>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</si>
  <si>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</si>
  <si>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</si>
  <si>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</si>
  <si>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</si>
  <si>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</si>
  <si>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</si>
  <si>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</si>
  <si>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</si>
  <si>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</si>
  <si>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</si>
  <si>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</si>
  <si>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</si>
  <si>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</si>
  <si>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</si>
  <si>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</si>
  <si>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</si>
  <si>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</si>
  <si>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</si>
  <si>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</si>
  <si>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</si>
  <si>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</si>
  <si>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</si>
  <si>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</si>
  <si>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</si>
  <si>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</si>
  <si>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</si>
  <si>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</si>
  <si>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</si>
  <si>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</si>
  <si>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</si>
  <si>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</si>
  <si>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</si>
  <si>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</si>
  <si>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</si>
  <si>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</si>
  <si>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</si>
  <si>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</si>
  <si>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</si>
  <si>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</si>
  <si>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</si>
  <si>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</si>
  <si>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</si>
  <si>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</si>
  <si>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</si>
  <si>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</si>
  <si>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</si>
  <si>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</si>
  <si>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</si>
  <si>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</si>
  <si>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</si>
  <si>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</si>
  <si>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</si>
  <si>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</si>
  <si>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</si>
  <si>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</si>
  <si>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</si>
  <si>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</si>
  <si>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</si>
  <si>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</si>
  <si>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</si>
  <si>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</si>
  <si>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</si>
  <si>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</si>
  <si>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</si>
  <si>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</si>
  <si>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</si>
  <si>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</si>
  <si>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</si>
  <si>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</si>
  <si>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</si>
  <si>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</si>
  <si>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</si>
  <si>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</si>
  <si>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</si>
  <si>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</si>
  <si>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</si>
  <si>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</si>
  <si>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</si>
  <si>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</si>
  <si>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</si>
  <si>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</si>
  <si>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</si>
  <si>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</si>
  <si>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</si>
  <si>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</si>
  <si>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</si>
  <si>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</si>
  <si>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</si>
  <si>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</si>
  <si>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</si>
  <si>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</si>
  <si>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</si>
  <si>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</si>
  <si>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</si>
  <si>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</si>
  <si>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</si>
  <si>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</si>
  <si>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</si>
  <si>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</si>
  <si>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</si>
  <si>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</si>
  <si>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</si>
  <si>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</si>
  <si>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</si>
  <si>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</si>
  <si>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</si>
  <si>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</si>
  <si>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</si>
  <si>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</si>
  <si>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</si>
  <si>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</si>
  <si>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</si>
  <si>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</si>
  <si>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</si>
  <si>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</si>
  <si>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</si>
  <si>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</si>
  <si>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</si>
  <si>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</si>
  <si>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</si>
  <si>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</si>
  <si>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</si>
  <si>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</si>
  <si>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</si>
  <si>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</si>
  <si>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</si>
  <si>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</si>
  <si>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</si>
  <si>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</si>
  <si>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</si>
  <si>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</si>
  <si>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</si>
  <si>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</si>
  <si>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</si>
  <si>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</si>
  <si>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</si>
  <si>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</si>
  <si>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</si>
  <si>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</si>
  <si>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</si>
  <si>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</si>
  <si>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</si>
  <si>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</si>
  <si>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</si>
  <si>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</si>
  <si>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</si>
  <si>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</si>
  <si>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</si>
  <si>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</si>
  <si>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</si>
  <si>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</si>
  <si>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</si>
  <si>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</si>
  <si>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</si>
  <si>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</si>
  <si>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</si>
  <si>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</si>
  <si>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</si>
  <si>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</si>
  <si>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</si>
  <si>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</si>
  <si>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</si>
  <si>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</si>
  <si>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</si>
  <si>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</si>
  <si>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</si>
  <si>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</si>
  <si>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</si>
  <si>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</si>
  <si>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</si>
  <si>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</si>
  <si>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</si>
  <si>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</si>
  <si>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</si>
  <si>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</si>
  <si>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</si>
  <si>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</si>
  <si>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</si>
  <si>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</si>
  <si>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</si>
  <si>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</si>
  <si>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</si>
  <si>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</si>
  <si>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</si>
  <si>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</si>
  <si>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</si>
  <si>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</si>
  <si>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</si>
  <si>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</si>
  <si>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</si>
  <si>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</si>
  <si>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</si>
  <si>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</si>
  <si>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</si>
  <si>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</si>
  <si>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</si>
  <si>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</si>
  <si>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</si>
  <si>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</si>
  <si>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</si>
  <si>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</si>
  <si>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</si>
  <si>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</si>
  <si>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</si>
  <si>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</si>
  <si>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</si>
  <si>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</si>
  <si>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</si>
  <si>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</si>
  <si>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</si>
  <si>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</si>
  <si>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</si>
  <si>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</si>
  <si>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</si>
  <si>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</si>
  <si>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</si>
  <si>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</si>
  <si>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</si>
  <si>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</si>
  <si>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</si>
  <si>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</si>
  <si>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</si>
  <si>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</si>
  <si>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</si>
  <si>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</si>
  <si>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</si>
  <si>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</si>
  <si>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</si>
  <si>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</si>
  <si>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</si>
  <si>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</si>
  <si>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</si>
  <si>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</si>
  <si>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</si>
  <si>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</si>
  <si>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</si>
  <si>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</si>
  <si>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</si>
  <si>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</si>
  <si>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</si>
  <si>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</si>
  <si>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</si>
  <si>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</si>
  <si>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</si>
  <si>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</si>
  <si>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</si>
  <si>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</si>
  <si>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</si>
  <si>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</si>
  <si>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</si>
  <si>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</si>
  <si>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</si>
  <si>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</si>
  <si>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</si>
  <si>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</si>
  <si>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</si>
  <si>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</si>
  <si>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</si>
  <si>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</si>
  <si>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</si>
  <si>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</si>
  <si>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</si>
  <si>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</si>
  <si>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</si>
  <si>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</si>
  <si>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</si>
  <si>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</si>
  <si>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</si>
  <si>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</si>
  <si>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</si>
  <si>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</si>
  <si>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</si>
  <si>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</si>
  <si>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</si>
  <si>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</si>
  <si>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</si>
  <si>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</si>
  <si>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</si>
  <si>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</si>
  <si>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</si>
  <si>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</si>
  <si>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</si>
  <si>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</si>
  <si>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</si>
  <si>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</si>
  <si>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</si>
  <si>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</si>
  <si>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</si>
  <si>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</si>
  <si>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</si>
  <si>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</si>
  <si>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</si>
  <si>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</si>
  <si>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</si>
  <si>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</si>
  <si>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</si>
  <si>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</si>
  <si>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</si>
  <si>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</si>
  <si>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</si>
  <si>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</si>
  <si>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</si>
  <si>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</si>
  <si>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</si>
  <si>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</si>
  <si>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</si>
  <si>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</si>
  <si>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</si>
  <si>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</si>
  <si>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</si>
  <si>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</si>
  <si>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</si>
  <si>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</si>
  <si>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</si>
  <si>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</si>
  <si>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</si>
  <si>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</si>
  <si>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</si>
  <si>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</si>
  <si>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</si>
  <si>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</si>
  <si>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</si>
  <si>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</si>
  <si>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</si>
  <si>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</si>
  <si>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</si>
  <si>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</si>
  <si>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</si>
  <si>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</si>
  <si>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</si>
  <si>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</si>
  <si>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</si>
  <si>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</si>
  <si>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</si>
  <si>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</si>
  <si>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</si>
  <si>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</si>
  <si>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</si>
  <si>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</si>
  <si>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</si>
  <si>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</si>
  <si>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</si>
  <si>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</si>
  <si>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</si>
  <si>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</si>
  <si>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</si>
  <si>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</si>
  <si>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</si>
  <si>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</si>
  <si>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</si>
  <si>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</si>
  <si>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</si>
  <si>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</si>
  <si>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</si>
  <si>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</si>
  <si>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</si>
  <si>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</si>
  <si>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</si>
  <si>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</si>
  <si>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</si>
  <si>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</si>
  <si>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</si>
  <si>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</si>
  <si>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</si>
  <si>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</si>
  <si>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</si>
  <si>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</si>
  <si>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</si>
  <si>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</si>
  <si>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</si>
  <si>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</si>
  <si>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</si>
  <si>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</si>
  <si>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</si>
  <si>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</si>
  <si>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</si>
  <si>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</si>
  <si>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</si>
  <si>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</si>
  <si>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</si>
  <si>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</si>
  <si>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</si>
  <si>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</si>
  <si>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</si>
  <si>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</si>
  <si>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</si>
  <si>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</si>
  <si>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</si>
  <si>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</si>
  <si>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</si>
  <si>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</si>
  <si>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</si>
  <si>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</si>
  <si>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</si>
  <si>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</si>
  <si>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</si>
  <si>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</si>
  <si>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</si>
  <si>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</si>
  <si>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</si>
  <si>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</si>
  <si>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</si>
  <si>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</si>
  <si>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</si>
  <si>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</si>
  <si>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</si>
  <si>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</si>
  <si>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</si>
  <si>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</si>
  <si>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</si>
  <si>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</si>
  <si>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</si>
  <si>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</si>
  <si>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</si>
  <si>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</si>
  <si>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</si>
  <si>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</si>
  <si>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</si>
  <si>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</si>
  <si>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</si>
  <si>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</si>
  <si>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</si>
  <si>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</si>
  <si>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</si>
  <si>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</si>
  <si>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</si>
  <si>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</si>
  <si>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</si>
  <si>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</si>
  <si>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</si>
  <si>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</si>
  <si>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</si>
  <si>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</si>
  <si>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</si>
  <si>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</si>
  <si>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</si>
  <si>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</si>
  <si>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</si>
  <si>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</si>
  <si>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</si>
  <si>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</si>
  <si>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</si>
  <si>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</si>
  <si>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</si>
  <si>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</si>
  <si>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</si>
  <si>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</si>
  <si>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</si>
  <si>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</si>
  <si>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</si>
  <si>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</si>
  <si>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</si>
  <si>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</si>
  <si>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</si>
  <si>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</si>
  <si>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</si>
  <si>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</si>
  <si>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</si>
  <si>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</si>
  <si>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</si>
  <si>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</si>
  <si>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</si>
  <si>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</si>
  <si>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</si>
  <si>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</si>
  <si>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</si>
  <si>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</si>
  <si>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</si>
  <si>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</si>
  <si>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</si>
  <si>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</si>
  <si>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</si>
  <si>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</si>
  <si>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</si>
  <si>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</si>
  <si>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</si>
  <si>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</si>
  <si>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</si>
  <si>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</si>
  <si>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</si>
  <si>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</si>
  <si>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</si>
  <si>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</si>
  <si>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</si>
  <si>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</si>
  <si>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</si>
  <si>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</si>
  <si>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</si>
  <si>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</si>
  <si>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</si>
  <si>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</si>
  <si>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</si>
  <si>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</si>
  <si>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</si>
  <si>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</si>
  <si>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</si>
  <si>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</si>
  <si>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</si>
  <si>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</si>
  <si>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</si>
  <si>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</si>
  <si>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</si>
  <si>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</si>
  <si>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</si>
  <si>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</si>
  <si>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</si>
  <si>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</si>
  <si>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</si>
  <si>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</si>
  <si>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</si>
  <si>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</si>
  <si>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</si>
  <si>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</si>
  <si>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</si>
  <si>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</si>
  <si>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</si>
  <si>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</si>
  <si>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</si>
  <si>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</si>
  <si>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</si>
  <si>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</si>
  <si>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</si>
  <si>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</si>
  <si>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</si>
  <si>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</si>
  <si>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</si>
  <si>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</si>
  <si>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</si>
  <si>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</si>
  <si>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</si>
  <si>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</si>
  <si>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</si>
  <si>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</si>
  <si>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</si>
  <si>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</si>
  <si>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</si>
  <si>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</si>
  <si>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</si>
  <si>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</si>
  <si>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</si>
  <si>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</si>
  <si>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</si>
  <si>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</si>
  <si>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</si>
  <si>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</si>
  <si>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</si>
  <si>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</si>
  <si>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</si>
  <si>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</si>
  <si>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</si>
  <si>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</si>
  <si>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</si>
  <si>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</si>
  <si>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</si>
  <si>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</si>
  <si>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</si>
  <si>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</si>
  <si>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</si>
  <si>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</si>
  <si>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</si>
  <si>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</si>
  <si>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</si>
  <si>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</si>
  <si>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</si>
  <si>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</si>
  <si>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</si>
  <si>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</si>
  <si>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</si>
  <si>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</si>
  <si>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</si>
  <si>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</si>
  <si>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</si>
  <si>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</si>
  <si>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</si>
  <si>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</si>
  <si>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</si>
  <si>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</si>
  <si>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</si>
  <si>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</si>
  <si>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</si>
  <si>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</si>
  <si>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</si>
  <si>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</si>
  <si>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</si>
  <si>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</si>
  <si>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</si>
  <si>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</si>
  <si>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</si>
  <si>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</si>
  <si>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</si>
  <si>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</si>
  <si>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</si>
  <si>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</si>
  <si>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</si>
  <si>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</si>
  <si>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</si>
  <si>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</si>
  <si>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</si>
  <si>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</si>
  <si>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</si>
  <si>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</si>
  <si>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</si>
  <si>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</si>
  <si>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</si>
  <si>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</si>
  <si>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</si>
  <si>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</si>
  <si>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</si>
  <si>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</si>
  <si>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</si>
  <si>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</si>
  <si>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</si>
  <si>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</si>
  <si>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</si>
  <si>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</si>
  <si>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</si>
  <si>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</si>
  <si>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</si>
  <si>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</si>
  <si>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</si>
  <si>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</si>
  <si>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</si>
  <si>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</si>
  <si>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</si>
  <si>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</si>
  <si>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</si>
  <si>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</si>
  <si>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</si>
  <si>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</si>
  <si>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</si>
  <si>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</si>
  <si>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</si>
  <si>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</si>
  <si>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</si>
  <si>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</si>
  <si>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</si>
  <si>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</si>
  <si>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</si>
  <si>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</si>
  <si>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</si>
  <si>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</si>
  <si>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</si>
  <si>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</si>
  <si>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</si>
  <si>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</si>
  <si>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</si>
  <si>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</si>
  <si>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</si>
  <si>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</si>
  <si>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</si>
  <si>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</si>
  <si>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</si>
  <si>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</si>
  <si>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</si>
  <si>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</si>
  <si>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</si>
  <si>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</si>
  <si>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</si>
  <si>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</si>
  <si>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</si>
  <si>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</si>
  <si>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</si>
  <si>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</si>
  <si>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</si>
  <si>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</si>
  <si>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</si>
  <si>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</si>
  <si>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</si>
  <si>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</si>
  <si>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</si>
  <si>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</si>
  <si>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</si>
  <si>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</si>
  <si>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</si>
  <si>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</si>
  <si>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</si>
  <si>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</si>
  <si>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</si>
  <si>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</si>
  <si>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</si>
  <si>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</si>
  <si>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</si>
  <si>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</si>
  <si>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</si>
  <si>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</si>
  <si>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</si>
  <si>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</si>
  <si>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</si>
  <si>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</si>
  <si>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</si>
  <si>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</si>
  <si>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</si>
  <si>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</si>
  <si>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</si>
  <si>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</si>
  <si>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</si>
  <si>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</si>
  <si>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</si>
  <si>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</si>
  <si>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</si>
  <si>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</si>
  <si>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</si>
  <si>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</si>
  <si>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</si>
  <si>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</si>
  <si>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</si>
  <si>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</si>
  <si>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</si>
  <si>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</si>
  <si>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</si>
  <si>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</si>
  <si>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</si>
  <si>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</si>
  <si>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</si>
  <si>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</si>
  <si>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</si>
  <si>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</si>
  <si>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</si>
  <si>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</si>
  <si>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</si>
  <si>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</si>
  <si>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</si>
  <si>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</si>
  <si>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</si>
  <si>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</si>
  <si>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</si>
  <si>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</si>
  <si>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</si>
  <si>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</si>
  <si>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</si>
  <si>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</si>
  <si>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</si>
  <si>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</si>
  <si>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</si>
  <si>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</si>
  <si>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</si>
  <si>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</si>
  <si>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</si>
  <si>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</si>
  <si>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</si>
  <si>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</si>
  <si>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</si>
  <si>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</si>
  <si>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</si>
  <si>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</si>
  <si>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</si>
  <si>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</si>
  <si>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</si>
  <si>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</si>
  <si>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</si>
  <si>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</si>
  <si>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</si>
  <si>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</si>
  <si>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</si>
  <si>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</si>
  <si>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</si>
  <si>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</si>
  <si>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</si>
  <si>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</si>
  <si>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</si>
  <si>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</si>
  <si>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</si>
  <si>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</si>
  <si>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</si>
  <si>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</si>
  <si>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</si>
  <si>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</si>
  <si>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</si>
  <si>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</si>
  <si>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</si>
  <si>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</si>
  <si>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</si>
  <si>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</si>
  <si>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</si>
  <si>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</si>
  <si>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</si>
  <si>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</si>
  <si>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</si>
  <si>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</si>
  <si>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</si>
  <si>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</si>
  <si>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</si>
  <si>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</si>
  <si>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</si>
  <si>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</si>
  <si>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</si>
  <si>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</si>
  <si>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</si>
  <si>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</si>
  <si>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</si>
  <si>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</si>
  <si>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</si>
  <si>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</si>
  <si>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</si>
  <si>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</si>
  <si>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</si>
  <si>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</si>
  <si>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</si>
  <si>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</si>
  <si>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</si>
  <si>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</si>
  <si>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</si>
  <si>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</si>
  <si>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</si>
  <si>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</si>
  <si>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</si>
  <si>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</si>
  <si>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</si>
  <si>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</si>
  <si>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</si>
  <si>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</si>
  <si>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</si>
  <si>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</si>
  <si>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</si>
  <si>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</si>
  <si>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</si>
  <si>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</si>
  <si>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</si>
  <si>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</si>
  <si>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</si>
  <si>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</si>
  <si>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</si>
  <si>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</si>
  <si>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</si>
  <si>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</si>
  <si>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</si>
  <si>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</si>
  <si>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</si>
  <si>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</si>
  <si>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</si>
  <si>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</si>
  <si>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</si>
  <si>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</si>
  <si>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</si>
  <si>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</si>
  <si>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</si>
  <si>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</si>
  <si>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</si>
  <si>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</si>
  <si>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</si>
  <si>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</si>
  <si>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</si>
  <si>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</si>
  <si>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</si>
  <si>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</si>
  <si>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</si>
  <si>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</si>
  <si>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</si>
  <si>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</si>
  <si>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</si>
  <si>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</si>
  <si>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</si>
  <si>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</si>
  <si>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</si>
  <si>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</si>
  <si>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</si>
  <si>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</si>
  <si>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</si>
  <si>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</si>
  <si>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</si>
  <si>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</si>
  <si>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</si>
  <si>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</si>
  <si>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</si>
  <si>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</si>
  <si>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</si>
  <si>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</si>
  <si>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</si>
  <si>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</si>
  <si>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</si>
  <si>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</si>
  <si>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</si>
  <si>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</si>
  <si>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</si>
  <si>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</si>
  <si>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</si>
  <si>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</si>
  <si>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</si>
  <si>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</si>
  <si>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</si>
  <si>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</si>
  <si>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</si>
  <si>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</si>
  <si>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</si>
  <si>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</si>
  <si>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</si>
  <si>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</si>
  <si>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</si>
  <si>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</si>
  <si>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</si>
  <si>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</si>
  <si>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</si>
  <si>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</si>
  <si>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</si>
  <si>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</si>
  <si>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</si>
  <si>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</si>
  <si>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</si>
  <si>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</si>
  <si>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</si>
  <si>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</si>
  <si>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</si>
  <si>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</si>
  <si>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</si>
  <si>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</si>
  <si>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</si>
  <si>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</si>
  <si>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</si>
  <si>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</si>
  <si>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</si>
  <si>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</si>
  <si>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</si>
  <si>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</si>
  <si>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</si>
  <si>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</si>
  <si>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</si>
  <si>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</si>
  <si>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</si>
  <si>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</si>
  <si>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</si>
  <si>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</si>
  <si>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</si>
  <si>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</si>
  <si>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</si>
  <si>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</si>
  <si>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</si>
  <si>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</si>
  <si>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</si>
  <si>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</si>
  <si>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</si>
  <si>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</si>
  <si>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</si>
  <si>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</si>
  <si>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</si>
  <si>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</si>
  <si>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</si>
  <si>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</si>
  <si>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</si>
  <si>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</si>
  <si>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</si>
  <si>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</si>
  <si>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</si>
  <si>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</si>
  <si>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</si>
  <si>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</si>
  <si>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</si>
  <si>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</si>
  <si>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</si>
  <si>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</si>
  <si>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</si>
  <si>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</si>
  <si>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</si>
  <si>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</si>
  <si>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</si>
  <si>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</si>
  <si>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</si>
  <si>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</si>
  <si>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</si>
  <si>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</si>
  <si>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</si>
  <si>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</si>
  <si>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</si>
  <si>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</si>
  <si>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</si>
  <si>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</si>
  <si>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</si>
  <si>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</si>
  <si>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</si>
  <si>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</si>
  <si>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</si>
  <si>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</si>
  <si>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</si>
  <si>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</si>
  <si>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</si>
  <si>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</si>
  <si>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</si>
  <si>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</si>
  <si>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</si>
  <si>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</si>
  <si>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</si>
  <si>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</si>
  <si>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</si>
  <si>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</si>
  <si>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</si>
  <si>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</si>
  <si>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</si>
  <si>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</si>
  <si>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</si>
  <si>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</si>
  <si>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</si>
  <si>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</si>
  <si>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</si>
  <si>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</si>
  <si>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</si>
  <si>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</si>
  <si>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</si>
  <si>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</si>
  <si>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</si>
  <si>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</si>
  <si>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</si>
  <si>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</si>
  <si>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</si>
  <si>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</si>
  <si>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</si>
  <si>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</si>
  <si>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</si>
  <si>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</si>
  <si>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</si>
  <si>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</si>
  <si>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</si>
  <si>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</si>
  <si>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</si>
  <si>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</si>
  <si>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</si>
  <si>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</si>
  <si>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</si>
  <si>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</si>
  <si>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</si>
  <si>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</si>
  <si>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</si>
  <si>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</si>
  <si>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</si>
  <si>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</si>
  <si>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</si>
  <si>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</si>
  <si>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</si>
  <si>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</si>
  <si>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</si>
  <si>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</si>
  <si>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</si>
  <si>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</si>
  <si>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</si>
  <si>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</si>
  <si>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</si>
  <si>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</si>
  <si>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</si>
  <si>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</si>
  <si>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</si>
  <si>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</si>
  <si>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</si>
  <si>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</si>
  <si>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</si>
  <si>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</si>
  <si>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</si>
  <si>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</si>
  <si>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</si>
  <si>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</si>
  <si>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</si>
  <si>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</si>
  <si>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</si>
  <si>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</si>
  <si>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</si>
  <si>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</si>
  <si>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</si>
  <si>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</si>
  <si>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</si>
  <si>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</si>
  <si>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</si>
  <si>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</si>
  <si>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</si>
  <si>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</si>
  <si>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</si>
  <si>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</si>
  <si>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</si>
  <si>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</si>
  <si>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</si>
  <si>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</si>
  <si>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</si>
  <si>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</si>
  <si>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</si>
  <si>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</si>
  <si>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</si>
  <si>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</si>
  <si>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</si>
  <si>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</si>
  <si>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</si>
  <si>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</si>
  <si>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</si>
  <si>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</si>
  <si>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</si>
  <si>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</si>
  <si>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</si>
  <si>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</si>
  <si>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</si>
  <si>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</si>
  <si>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</si>
  <si>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</si>
  <si>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</si>
  <si>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</si>
  <si>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</si>
  <si>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</si>
  <si>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</si>
  <si>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</si>
  <si>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</si>
  <si>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</si>
  <si>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</si>
  <si>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</si>
  <si>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</si>
  <si>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</si>
  <si>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</si>
  <si>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</si>
  <si>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</si>
  <si>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</si>
  <si>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</si>
  <si>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</si>
  <si>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</si>
  <si>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</si>
  <si>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</si>
  <si>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</si>
  <si>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</si>
  <si>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</si>
  <si>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</si>
  <si>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</si>
  <si>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</si>
  <si>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</si>
  <si>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</si>
  <si>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</si>
  <si>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</si>
  <si>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</si>
  <si>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</si>
  <si>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</si>
  <si>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</si>
  <si>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</si>
  <si>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</si>
  <si>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</si>
  <si>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</si>
  <si>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</si>
  <si>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</si>
  <si>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</si>
  <si>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</si>
  <si>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</si>
  <si>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</si>
  <si>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</si>
  <si>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</si>
  <si>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</si>
  <si>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</si>
  <si>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</si>
  <si>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</si>
  <si>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</si>
  <si>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</si>
  <si>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</si>
  <si>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</si>
  <si>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</si>
  <si>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</si>
  <si>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</si>
  <si>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</si>
  <si>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</si>
  <si>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</si>
  <si>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</si>
  <si>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</si>
  <si>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</si>
  <si>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</si>
  <si>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</si>
  <si>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</si>
  <si>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</si>
  <si>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</si>
  <si>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</si>
  <si>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</si>
  <si>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</si>
  <si>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</si>
  <si>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</si>
  <si>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</si>
  <si>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</si>
  <si>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</si>
  <si>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</si>
  <si>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</si>
  <si>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</si>
  <si>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</si>
  <si>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</si>
  <si>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</si>
  <si>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</si>
  <si>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</si>
  <si>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</si>
  <si>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</si>
  <si>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</si>
  <si>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</si>
  <si>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</si>
  <si>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</si>
  <si>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</si>
  <si>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</si>
  <si>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</si>
  <si>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</si>
  <si>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</si>
  <si>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</si>
  <si>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</si>
  <si>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</si>
  <si>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</si>
  <si>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</si>
  <si>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</si>
  <si>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</si>
  <si>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</si>
  <si>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</si>
  <si>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</si>
  <si>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</si>
  <si>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</si>
  <si>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</si>
  <si>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</si>
  <si>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</si>
  <si>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</si>
  <si>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</si>
  <si>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</si>
  <si>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</si>
  <si>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</si>
  <si>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</si>
  <si>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</si>
  <si>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</si>
  <si>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</si>
  <si>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</si>
  <si>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</si>
  <si>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</si>
  <si>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</si>
  <si>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</si>
  <si>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</si>
  <si>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</si>
  <si>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</si>
  <si>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</si>
  <si>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</si>
  <si>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</si>
  <si>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</si>
  <si>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</si>
  <si>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</si>
  <si>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</si>
  <si>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</si>
  <si>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</si>
  <si>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</si>
  <si>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</si>
  <si>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</si>
  <si>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</si>
  <si>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</si>
  <si>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</si>
  <si>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</si>
  <si>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</si>
  <si>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</si>
  <si>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</si>
  <si>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</si>
  <si>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</si>
  <si>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</si>
  <si>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</si>
  <si>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</si>
  <si>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</si>
  <si>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</si>
  <si>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</si>
  <si>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</si>
  <si>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</si>
  <si>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</si>
  <si>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</si>
  <si>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</si>
  <si>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</si>
  <si>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</si>
  <si>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</si>
  <si>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</si>
  <si>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</si>
  <si>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</si>
  <si>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</si>
  <si>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</si>
  <si>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</si>
  <si>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</si>
  <si>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</si>
  <si>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</si>
  <si>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</si>
  <si>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</si>
  <si>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</si>
  <si>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</si>
  <si>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</si>
  <si>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</si>
  <si>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</si>
  <si>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</si>
  <si>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</si>
  <si>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</si>
  <si>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</si>
  <si>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</si>
  <si>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</si>
  <si>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</si>
  <si>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</si>
  <si>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</si>
  <si>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</si>
  <si>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</si>
  <si>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</si>
  <si>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</si>
  <si>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</si>
  <si>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</si>
  <si>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</si>
  <si>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</si>
  <si>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</si>
  <si>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</si>
  <si>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</si>
  <si>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</si>
  <si>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</si>
  <si>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</si>
  <si>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</si>
  <si>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</si>
  <si>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</si>
  <si>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</si>
  <si>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</si>
  <si>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</si>
  <si>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</si>
  <si>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</si>
  <si>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</si>
  <si>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</si>
  <si>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</si>
  <si>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</si>
  <si>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</si>
  <si>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</si>
  <si>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</si>
  <si>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</si>
  <si>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</si>
  <si>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</si>
  <si>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</si>
  <si>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</si>
  <si>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</si>
  <si>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</si>
  <si>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</si>
  <si>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</si>
  <si>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</si>
  <si>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</si>
  <si>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</si>
  <si>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</si>
  <si>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</si>
  <si>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</si>
  <si>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</si>
  <si>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</si>
  <si>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</si>
  <si>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</si>
  <si>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</si>
  <si>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</si>
  <si>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</si>
  <si>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</si>
  <si>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</si>
  <si>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</si>
  <si>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</si>
  <si>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</si>
  <si>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</si>
  <si>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</si>
  <si>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</si>
  <si>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</si>
  <si>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</si>
  <si>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</si>
  <si>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</si>
  <si>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</si>
  <si>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</si>
  <si>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</si>
  <si>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</si>
  <si>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</si>
  <si>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</si>
  <si>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</si>
  <si>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</si>
  <si>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</si>
  <si>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</si>
  <si>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</si>
  <si>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</si>
  <si>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</si>
  <si>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</si>
  <si>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</si>
  <si>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</si>
  <si>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</si>
  <si>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</si>
  <si>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</si>
  <si>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</si>
  <si>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</si>
  <si>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</si>
  <si>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</si>
  <si>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</si>
  <si>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</si>
  <si>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</si>
  <si>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</si>
  <si>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</si>
  <si>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</si>
  <si>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</si>
  <si>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</si>
  <si>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</si>
  <si>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</si>
  <si>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</si>
  <si>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</si>
  <si>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</si>
  <si>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</si>
  <si>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</si>
  <si>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</si>
  <si>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</si>
  <si>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</si>
  <si>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</si>
  <si>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</si>
  <si>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</si>
  <si>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</si>
  <si>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</si>
  <si>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</si>
  <si>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</si>
  <si>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</si>
  <si>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</si>
  <si>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</si>
  <si>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</si>
  <si>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</si>
  <si>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</si>
  <si>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</si>
  <si>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</si>
  <si>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</si>
  <si>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</si>
  <si>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</si>
  <si>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</si>
  <si>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</si>
  <si>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</si>
  <si>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</si>
  <si>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</si>
  <si>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</si>
  <si>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</si>
  <si>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</si>
  <si>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</si>
  <si>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</si>
  <si>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</si>
  <si>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</si>
  <si>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</si>
  <si>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</si>
  <si>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</si>
  <si>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</si>
  <si>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</si>
  <si>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</si>
  <si>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</si>
  <si>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</si>
  <si>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</si>
  <si>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</si>
  <si>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</si>
  <si>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</si>
  <si>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</si>
  <si>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</si>
  <si>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</si>
  <si>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</si>
  <si>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</si>
  <si>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</si>
  <si>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</si>
  <si>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</si>
  <si>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</si>
  <si>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</si>
  <si>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</si>
  <si>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</si>
  <si>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</si>
  <si>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</si>
  <si>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</si>
  <si>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</si>
  <si>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</si>
  <si>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</si>
  <si>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</si>
  <si>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</si>
  <si>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</si>
  <si>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</si>
  <si>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</si>
  <si>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</si>
  <si>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</si>
  <si>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</si>
  <si>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</si>
  <si>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</si>
  <si>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</si>
  <si>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</si>
  <si>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</si>
  <si>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</si>
  <si>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</si>
  <si>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</si>
  <si>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</si>
  <si>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</si>
  <si>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</si>
  <si>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</si>
  <si>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</si>
  <si>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</si>
  <si>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</si>
  <si>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</si>
  <si>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</si>
  <si>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</si>
  <si>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</si>
  <si>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</si>
  <si>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</si>
  <si>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</si>
  <si>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</si>
  <si>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</si>
  <si>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</si>
  <si>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</si>
  <si>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</si>
  <si>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</si>
  <si>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</si>
  <si>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</si>
  <si>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</si>
  <si>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</si>
  <si>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</si>
  <si>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</si>
  <si>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</si>
  <si>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</si>
  <si>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</si>
  <si>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</si>
  <si>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</si>
  <si>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</si>
  <si>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</si>
  <si>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</si>
  <si>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</si>
  <si>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</si>
  <si>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</si>
  <si>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</si>
  <si>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</si>
  <si>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</si>
  <si>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</si>
  <si>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</si>
  <si>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</si>
  <si>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</si>
  <si>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</si>
  <si>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</si>
  <si>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</si>
  <si>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</si>
  <si>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</si>
  <si>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</si>
  <si>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</si>
  <si>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</si>
  <si>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</si>
  <si>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</si>
  <si>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</si>
  <si>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</si>
  <si>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</si>
  <si>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</si>
  <si>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</si>
  <si>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</si>
  <si>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</si>
  <si>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</si>
  <si>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</si>
  <si>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</si>
  <si>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</si>
  <si>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</si>
  <si>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</si>
  <si>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</si>
  <si>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</si>
  <si>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</si>
  <si>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</si>
  <si>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</si>
  <si>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</si>
  <si>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</si>
  <si>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</si>
  <si>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</si>
  <si>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</si>
  <si>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</si>
  <si>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</si>
  <si>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</si>
  <si>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</si>
  <si>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</si>
  <si>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</si>
  <si>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</si>
  <si>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</si>
  <si>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</si>
  <si>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</si>
  <si>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</si>
  <si>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</si>
  <si>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</si>
  <si>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</si>
  <si>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</si>
  <si>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</si>
  <si>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</si>
  <si>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</si>
  <si>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</si>
  <si>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</si>
  <si>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</si>
  <si>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</si>
  <si>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</si>
  <si>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</si>
  <si>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</si>
  <si>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</si>
  <si>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</si>
  <si>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</si>
  <si>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</si>
  <si>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</si>
  <si>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</si>
  <si>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</si>
  <si>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</si>
  <si>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</si>
  <si>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</si>
  <si>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</si>
  <si>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</si>
  <si>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</si>
  <si>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</si>
  <si>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</si>
  <si>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</si>
  <si>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</si>
  <si>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</si>
  <si>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</si>
  <si>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</si>
  <si>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</si>
  <si>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</si>
  <si>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</si>
  <si>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</si>
  <si>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</si>
  <si>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</si>
  <si>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</si>
  <si>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</si>
  <si>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</si>
  <si>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</si>
  <si>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</si>
  <si>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</si>
  <si>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</si>
  <si>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</si>
  <si>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</si>
  <si>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</si>
  <si>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</si>
  <si>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</si>
  <si>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</si>
  <si>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</si>
  <si>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</si>
  <si>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</si>
  <si>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</si>
  <si>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</si>
  <si>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</si>
  <si>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</si>
  <si>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</si>
  <si>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</si>
  <si>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</si>
  <si>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</si>
  <si>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</si>
  <si>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</si>
  <si>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</si>
  <si>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</si>
  <si>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</si>
  <si>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</si>
  <si>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</si>
  <si>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</si>
  <si>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</si>
  <si>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</si>
  <si>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</si>
  <si>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</si>
  <si>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</si>
  <si>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</si>
  <si>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</si>
  <si>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</si>
  <si>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</si>
  <si>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</si>
  <si>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</si>
  <si>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</si>
  <si>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</si>
  <si>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</si>
  <si>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</si>
  <si>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</si>
  <si>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</si>
  <si>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</si>
  <si>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</si>
  <si>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</si>
  <si>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</si>
  <si>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</si>
  <si>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</si>
  <si>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</si>
  <si>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</si>
  <si>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</si>
  <si>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</si>
  <si>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</si>
  <si>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</si>
  <si>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</si>
  <si>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</si>
  <si>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</si>
  <si>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</si>
  <si>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</si>
  <si>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</si>
  <si>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</si>
  <si>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</si>
  <si>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</si>
  <si>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</si>
  <si>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</si>
  <si>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</si>
  <si>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</si>
  <si>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</si>
  <si>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</si>
  <si>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</si>
  <si>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</si>
  <si>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</si>
  <si>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</si>
  <si>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</si>
  <si>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</si>
  <si>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</si>
  <si>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</si>
  <si>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</si>
  <si>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</si>
  <si>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</si>
  <si>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</si>
  <si>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</si>
  <si>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</si>
  <si>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</si>
  <si>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</si>
  <si>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</si>
  <si>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</si>
  <si>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</si>
  <si>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</si>
  <si>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</si>
  <si>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</si>
  <si>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</si>
  <si>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</si>
  <si>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</si>
  <si>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</si>
  <si>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</si>
  <si>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</si>
  <si>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</si>
  <si>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</si>
  <si>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</si>
  <si>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</si>
  <si>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</si>
  <si>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</si>
  <si>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</si>
  <si>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</si>
  <si>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</si>
  <si>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</si>
  <si>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</si>
  <si>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</si>
  <si>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</si>
  <si>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</si>
  <si>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</si>
  <si>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</si>
  <si>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</si>
  <si>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</si>
  <si>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</si>
  <si>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</si>
  <si>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</si>
  <si>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</si>
  <si>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</si>
  <si>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</si>
  <si>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</si>
  <si>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</si>
  <si>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</si>
  <si>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</si>
  <si>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</si>
  <si>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</si>
  <si>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</si>
  <si>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</si>
  <si>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</si>
  <si>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</si>
  <si>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</si>
  <si>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</si>
  <si>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</si>
  <si>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</si>
  <si>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</si>
  <si>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</si>
  <si>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</si>
  <si>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</si>
  <si>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</si>
  <si>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</si>
  <si>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</si>
  <si>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</si>
  <si>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</si>
  <si>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</si>
  <si>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</si>
  <si>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</si>
  <si>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</si>
  <si>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</si>
  <si>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</si>
  <si>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</si>
  <si>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</si>
  <si>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</si>
  <si>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</si>
  <si>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</si>
  <si>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</si>
  <si>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</si>
  <si>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</si>
  <si>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</si>
  <si>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</si>
  <si>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</si>
  <si>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</si>
  <si>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</si>
  <si>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</si>
  <si>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</si>
  <si>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</si>
  <si>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</si>
  <si>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</si>
  <si>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</si>
  <si>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</si>
  <si>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</si>
  <si>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</si>
  <si>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</si>
  <si>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</si>
  <si>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</si>
  <si>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</si>
  <si>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</si>
  <si>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</si>
  <si>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</si>
  <si>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</si>
  <si>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</si>
  <si>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</si>
  <si>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</si>
  <si>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</si>
  <si>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</si>
  <si>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</si>
  <si>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</si>
  <si>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</si>
  <si>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</si>
  <si>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</si>
  <si>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</si>
  <si>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</si>
  <si>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</si>
  <si>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</si>
  <si>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</si>
  <si>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</si>
  <si>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</si>
  <si>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</si>
  <si>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</si>
  <si>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</si>
  <si>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</si>
  <si>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</si>
  <si>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</si>
  <si>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</si>
  <si>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</si>
  <si>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</si>
  <si>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</si>
  <si>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</si>
  <si>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</si>
  <si>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</si>
  <si>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</si>
  <si>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</si>
  <si>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</si>
  <si>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</si>
  <si>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</si>
  <si>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</si>
  <si>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</si>
  <si>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</si>
  <si>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</si>
  <si>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</si>
  <si>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</si>
  <si>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</si>
  <si>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</si>
  <si>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</si>
  <si>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</si>
  <si>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</si>
  <si>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</si>
  <si>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</si>
  <si>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</si>
  <si>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</si>
  <si>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</si>
  <si>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</si>
  <si>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</si>
  <si>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</si>
  <si>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</si>
  <si>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</si>
  <si>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</si>
  <si>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</si>
  <si>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</si>
  <si>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</si>
  <si>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</si>
  <si>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</si>
  <si>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</si>
  <si>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</si>
  <si>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</si>
  <si>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</si>
  <si>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</si>
  <si>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</si>
  <si>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</si>
  <si>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</si>
  <si>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</si>
  <si>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</si>
  <si>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</si>
  <si>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</si>
  <si>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</si>
  <si>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</si>
  <si>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</si>
  <si>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</si>
  <si>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</si>
  <si>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</si>
  <si>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</si>
  <si>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</si>
  <si>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</si>
  <si>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</si>
  <si>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</si>
  <si>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</si>
  <si>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</si>
  <si>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</si>
  <si>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</si>
  <si>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</si>
  <si>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</si>
  <si>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</si>
  <si>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</si>
  <si>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</si>
  <si>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</si>
  <si>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</si>
  <si>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</si>
  <si>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</si>
  <si>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</si>
  <si>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</si>
  <si>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</si>
  <si>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</si>
  <si>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</si>
  <si>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</si>
  <si>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</si>
  <si>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</si>
  <si>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</si>
  <si>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</si>
  <si>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</si>
  <si>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</si>
  <si>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</si>
  <si>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</si>
  <si>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</si>
  <si>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</si>
  <si>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</si>
  <si>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</si>
  <si>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</si>
  <si>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</si>
  <si>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</si>
  <si>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</si>
  <si>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</si>
  <si>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</si>
  <si>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</si>
  <si>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</si>
  <si>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</si>
  <si>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</si>
  <si>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</si>
  <si>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</si>
  <si>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</si>
  <si>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</si>
  <si>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</si>
  <si>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</si>
  <si>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</si>
  <si>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</si>
  <si>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</si>
  <si>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</si>
  <si>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</si>
  <si>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</si>
  <si>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</si>
  <si>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</si>
  <si>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</si>
  <si>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</si>
  <si>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</si>
  <si>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</si>
  <si>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</si>
  <si>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</si>
  <si>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</si>
  <si>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</si>
  <si>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</si>
  <si>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</si>
  <si>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</si>
  <si>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</si>
  <si>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</si>
  <si>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</si>
  <si>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</si>
  <si>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</si>
  <si>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</si>
  <si>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</si>
  <si>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</si>
  <si>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</si>
  <si>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</si>
  <si>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</si>
  <si>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</si>
  <si>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</si>
  <si>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</si>
  <si>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</si>
  <si>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</si>
  <si>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</si>
  <si>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</si>
  <si>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</si>
  <si>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</si>
  <si>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</si>
  <si>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</si>
  <si>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</si>
  <si>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</si>
  <si>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</si>
  <si>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</si>
  <si>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</si>
  <si>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</si>
  <si>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</si>
  <si>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</si>
  <si>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</si>
  <si>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</si>
  <si>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</si>
  <si>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</si>
  <si>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</si>
  <si>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</si>
  <si>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</si>
  <si>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</si>
  <si>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</si>
  <si>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</si>
  <si>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</si>
  <si>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</si>
  <si>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</si>
  <si>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</si>
  <si>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</si>
  <si>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</si>
  <si>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</si>
  <si>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</si>
  <si>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</si>
  <si>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</si>
  <si>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</si>
  <si>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</si>
  <si>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</si>
  <si>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</si>
  <si>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</si>
  <si>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</si>
  <si>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</si>
  <si>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</si>
  <si>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</si>
  <si>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</si>
  <si>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</si>
  <si>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</si>
  <si>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</si>
  <si>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</si>
  <si>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</si>
  <si>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</si>
  <si>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</si>
  <si>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</si>
  <si>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</si>
  <si>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</si>
  <si>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</si>
  <si>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</si>
  <si>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</si>
  <si>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</si>
  <si>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</si>
  <si>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</si>
  <si>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</si>
  <si>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</si>
  <si>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</si>
  <si>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</si>
  <si>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</si>
  <si>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</si>
  <si>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</si>
  <si>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</si>
  <si>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</si>
  <si>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</si>
  <si>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</si>
  <si>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</si>
  <si>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</si>
  <si>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</si>
  <si>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</si>
  <si>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</si>
  <si>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</si>
  <si>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</si>
  <si>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</si>
  <si>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</si>
  <si>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</si>
  <si>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</si>
  <si>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</si>
  <si>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</si>
  <si>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</si>
  <si>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</si>
  <si>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</si>
  <si>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</si>
  <si>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</si>
  <si>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</si>
  <si>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</si>
  <si>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</si>
  <si>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</si>
  <si>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</si>
  <si>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</si>
  <si>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</si>
  <si>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</si>
  <si>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</si>
  <si>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</si>
  <si>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</si>
  <si>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</si>
  <si>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</si>
  <si>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</si>
  <si>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</si>
  <si>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</si>
  <si>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</si>
  <si>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</si>
  <si>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</si>
  <si>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</si>
  <si>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</si>
  <si>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</si>
  <si>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</si>
  <si>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</si>
  <si>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</si>
  <si>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</si>
  <si>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</si>
  <si>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</si>
  <si>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</si>
  <si>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</si>
  <si>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</si>
  <si>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</si>
  <si>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</si>
  <si>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</si>
  <si>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</si>
  <si>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</si>
  <si>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</si>
  <si>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</si>
  <si>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</si>
  <si>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</si>
  <si>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</si>
  <si>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</si>
  <si>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</si>
  <si>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</si>
  <si>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</si>
  <si>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</si>
  <si>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</si>
  <si>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</si>
  <si>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</si>
  <si>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</si>
  <si>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</si>
  <si>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</si>
  <si>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</si>
  <si>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</si>
  <si>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</si>
  <si>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</si>
  <si>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</si>
  <si>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</si>
  <si>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</si>
  <si>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</si>
  <si>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</si>
  <si>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</si>
  <si>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</si>
  <si>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</si>
  <si>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</si>
  <si>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</si>
  <si>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</si>
  <si>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</si>
  <si>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</si>
  <si>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</si>
  <si>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</si>
  <si>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</si>
  <si>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</si>
  <si>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</si>
  <si>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</si>
  <si>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</si>
  <si>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</si>
  <si>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</si>
  <si>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</si>
  <si>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</si>
  <si>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</si>
  <si>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</si>
  <si>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</si>
  <si>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</si>
  <si>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</si>
  <si>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</si>
  <si>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</si>
  <si>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</si>
  <si>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</si>
  <si>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</si>
  <si>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</si>
  <si>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</si>
  <si>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</si>
  <si>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</si>
  <si>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</si>
  <si>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</si>
  <si>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</si>
  <si>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</si>
  <si>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</si>
  <si>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</si>
  <si>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</si>
  <si>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</si>
  <si>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</si>
  <si>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</si>
  <si>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</si>
  <si>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</si>
  <si>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</si>
  <si>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</si>
  <si>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</si>
  <si>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</si>
  <si>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</si>
  <si>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</si>
  <si>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</si>
  <si>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</si>
  <si>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</si>
  <si>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</si>
  <si>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</si>
  <si>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</si>
  <si>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</si>
  <si>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</si>
  <si>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</si>
  <si>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</si>
  <si>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</si>
  <si>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</si>
  <si>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</si>
  <si>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</si>
  <si>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</si>
  <si>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</si>
  <si>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</si>
  <si>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</si>
  <si>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</si>
  <si>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</si>
  <si>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</si>
  <si>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</si>
  <si>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</si>
  <si>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</si>
  <si>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</si>
  <si>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</si>
  <si>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</si>
  <si>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</si>
  <si>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</si>
  <si>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</si>
  <si>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</si>
  <si>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</si>
  <si>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</si>
  <si>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</si>
  <si>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</si>
  <si>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</si>
  <si>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</si>
  <si>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</si>
  <si>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</si>
  <si>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</si>
  <si>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</si>
  <si>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</si>
  <si>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</si>
  <si>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</si>
  <si>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</si>
  <si>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</si>
  <si>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</si>
  <si>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</si>
  <si>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</si>
  <si>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</si>
  <si>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</si>
  <si>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</si>
  <si>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</si>
  <si>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</si>
  <si>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</si>
  <si>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</si>
  <si>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</si>
  <si>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</si>
  <si>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</si>
  <si>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</si>
  <si>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</si>
  <si>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</si>
  <si>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</si>
  <si>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</si>
  <si>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</si>
  <si>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</si>
  <si>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</si>
  <si>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</si>
  <si>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</si>
  <si>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</si>
  <si>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</si>
  <si>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</si>
  <si>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</si>
  <si>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</si>
  <si>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</si>
  <si>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</si>
  <si>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</si>
  <si>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</si>
  <si>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</si>
  <si>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</si>
  <si>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</si>
  <si>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</si>
  <si>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</si>
  <si>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</si>
  <si>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</si>
  <si>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</si>
  <si>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</si>
  <si>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</si>
  <si>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</si>
  <si>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</si>
  <si>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</si>
  <si>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</si>
  <si>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</si>
  <si>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</si>
  <si>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</si>
  <si>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</si>
  <si>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</si>
  <si>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</si>
  <si>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</si>
  <si>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</si>
  <si>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</si>
  <si>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</si>
  <si>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</si>
  <si>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</si>
  <si>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</si>
  <si>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</si>
  <si>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</si>
  <si>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</si>
  <si>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</si>
  <si>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</si>
  <si>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</si>
  <si>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</si>
  <si>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</si>
  <si>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</si>
  <si>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</si>
  <si>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</si>
  <si>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</si>
  <si>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</si>
  <si>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</si>
  <si>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</si>
  <si>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</si>
  <si>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</si>
  <si>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</si>
  <si>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</si>
  <si>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</si>
  <si>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</si>
  <si>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</si>
  <si>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</si>
  <si>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</si>
  <si>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</si>
  <si>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</si>
  <si>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</si>
  <si>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</si>
  <si>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</si>
  <si>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</si>
  <si>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</si>
  <si>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</si>
  <si>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</si>
  <si>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</si>
  <si>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</si>
  <si>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</si>
  <si>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</si>
  <si>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</si>
  <si>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</si>
  <si>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</si>
  <si>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</si>
  <si>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</si>
  <si>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</si>
  <si>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</si>
  <si>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</si>
  <si>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</si>
  <si>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</si>
  <si>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</si>
  <si>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</si>
  <si>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</si>
  <si>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</si>
  <si>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</si>
  <si>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</si>
  <si>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</si>
  <si>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</si>
  <si>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</si>
  <si>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</si>
  <si>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</si>
  <si>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</si>
  <si>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</si>
  <si>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</si>
  <si>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</si>
  <si>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</si>
  <si>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</si>
  <si>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</si>
  <si>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</si>
  <si>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</si>
  <si>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</si>
  <si>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</si>
  <si>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</si>
  <si>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</si>
  <si>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</si>
  <si>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</si>
  <si>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</si>
  <si>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</si>
  <si>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</si>
  <si>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</si>
  <si>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</si>
  <si>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</si>
  <si>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</si>
  <si>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</si>
  <si>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</si>
  <si>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</si>
  <si>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</si>
  <si>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</si>
  <si>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</si>
  <si>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</si>
  <si>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</si>
  <si>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</si>
  <si>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</si>
  <si>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</si>
  <si>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</si>
  <si>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</si>
  <si>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</si>
  <si>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</si>
  <si>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</si>
  <si>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</si>
  <si>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</si>
  <si>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</si>
  <si>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</si>
  <si>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</si>
  <si>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</si>
  <si>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</si>
  <si>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</si>
  <si>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</si>
  <si>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</si>
  <si>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</si>
  <si>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</si>
  <si>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</si>
  <si>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</si>
  <si>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</si>
  <si>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</si>
  <si>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</si>
  <si>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</si>
  <si>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</si>
  <si>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</si>
  <si>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</si>
  <si>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</si>
  <si>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</si>
  <si>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</si>
  <si>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</si>
  <si>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</si>
  <si>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</si>
  <si>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</si>
  <si>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</si>
  <si>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</si>
  <si>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</si>
  <si>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</si>
  <si>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</si>
  <si>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</si>
  <si>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</si>
  <si>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</si>
  <si>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</si>
  <si>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</si>
  <si>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</si>
  <si>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</si>
  <si>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</si>
  <si>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</si>
  <si>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</si>
  <si>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</si>
  <si>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</si>
  <si>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</si>
  <si>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</si>
  <si>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</si>
  <si>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</si>
  <si>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</si>
  <si>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</si>
  <si>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</si>
  <si>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</si>
  <si>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</si>
  <si>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</si>
  <si>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</si>
  <si>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</si>
  <si>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</si>
  <si>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</si>
  <si>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</si>
  <si>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</si>
  <si>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</si>
  <si>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</si>
  <si>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</si>
  <si>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</si>
  <si>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</si>
  <si>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</si>
  <si>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</si>
  <si>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</si>
  <si>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</si>
  <si>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</si>
  <si>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</si>
  <si>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</si>
  <si>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</si>
  <si>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</si>
  <si>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</si>
  <si>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</si>
  <si>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</si>
  <si>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</si>
  <si>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</si>
  <si>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</si>
  <si>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</si>
  <si>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</si>
  <si>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</si>
  <si>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</si>
  <si>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</si>
  <si>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</si>
  <si>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</si>
  <si>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</si>
  <si>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</si>
  <si>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</si>
  <si>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</si>
  <si>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</si>
  <si>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</si>
  <si>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</si>
  <si>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</si>
  <si>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</si>
  <si>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</si>
  <si>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</si>
  <si>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</si>
  <si>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</si>
  <si>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</si>
  <si>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</si>
  <si>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</si>
  <si>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</si>
  <si>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</si>
  <si>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</si>
  <si>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</si>
  <si>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</si>
  <si>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</si>
  <si>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</si>
  <si>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</si>
  <si>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</si>
  <si>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</si>
  <si>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</si>
  <si>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</si>
  <si>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</si>
  <si>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</si>
  <si>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</si>
  <si>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</si>
  <si>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</si>
  <si>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</si>
  <si>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</si>
  <si>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</si>
  <si>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</si>
  <si>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</si>
  <si>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</si>
  <si>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</si>
  <si>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</si>
  <si>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</si>
  <si>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</si>
  <si>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</si>
  <si>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</si>
  <si>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</si>
  <si>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</si>
  <si>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</si>
  <si>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</si>
  <si>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</si>
  <si>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</si>
  <si>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</si>
  <si>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</si>
  <si>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</si>
  <si>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</si>
  <si>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</si>
  <si>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</si>
  <si>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</si>
  <si>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</si>
  <si>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</si>
  <si>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</si>
  <si>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</si>
  <si>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</si>
  <si>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</si>
  <si>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</si>
  <si>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</si>
  <si>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</si>
  <si>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</si>
  <si>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</si>
  <si>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</si>
  <si>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</si>
  <si>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</si>
  <si>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</si>
  <si>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</si>
  <si>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</si>
  <si>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</si>
  <si>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</si>
  <si>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</si>
  <si>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</si>
  <si>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</si>
  <si>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</si>
  <si>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</si>
  <si>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</si>
  <si>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</si>
  <si>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</si>
  <si>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</si>
  <si>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</si>
  <si>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</si>
  <si>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</si>
  <si>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</si>
  <si>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</si>
  <si>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</si>
  <si>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</si>
  <si>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</si>
  <si>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</si>
  <si>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</si>
  <si>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</si>
  <si>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</si>
  <si>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</si>
  <si>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</si>
  <si>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</si>
  <si>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</si>
  <si>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</si>
  <si>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</si>
  <si>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</si>
  <si>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</si>
  <si>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</si>
  <si>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</si>
  <si>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</si>
  <si>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</si>
  <si>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</si>
  <si>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</si>
  <si>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</si>
  <si>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</si>
  <si>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</si>
  <si>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</si>
  <si>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</si>
  <si>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</si>
  <si>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</si>
  <si>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</si>
  <si>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</si>
  <si>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</si>
  <si>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</si>
  <si>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</si>
  <si>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</si>
  <si>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</si>
  <si>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</si>
  <si>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</si>
  <si>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</si>
  <si>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</si>
  <si>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</si>
  <si>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</si>
  <si>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</si>
  <si>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</si>
  <si>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</si>
  <si>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</si>
  <si>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</si>
  <si>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</si>
  <si>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</si>
  <si>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</si>
  <si>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</si>
  <si>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</si>
  <si>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</si>
  <si>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</si>
  <si>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</si>
  <si>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</si>
  <si>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</si>
  <si>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</si>
  <si>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</si>
  <si>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</si>
  <si>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</si>
  <si>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</si>
  <si>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</si>
  <si>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</si>
  <si>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</si>
  <si>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</si>
  <si>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</si>
  <si>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</si>
  <si>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</si>
  <si>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</si>
  <si>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</si>
  <si>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</si>
  <si>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</si>
  <si>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</si>
  <si>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</si>
  <si>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</si>
  <si>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</si>
  <si>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</si>
  <si>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</si>
  <si>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</si>
  <si>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</si>
  <si>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</si>
  <si>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</si>
  <si>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</si>
  <si>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</si>
  <si>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</si>
  <si>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</si>
  <si>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</si>
  <si>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</si>
  <si>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</si>
  <si>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</si>
  <si>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</si>
  <si>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</si>
  <si>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</si>
  <si>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</si>
  <si>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</si>
  <si>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</si>
  <si>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</si>
  <si>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</si>
  <si>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</si>
  <si>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</si>
  <si>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</si>
  <si>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</si>
  <si>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</si>
  <si>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</si>
  <si>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</si>
  <si>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</si>
  <si>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</si>
  <si>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</si>
  <si>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</si>
  <si>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</si>
  <si>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</si>
  <si>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</si>
  <si>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</si>
  <si>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</si>
  <si>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</si>
  <si>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</si>
  <si>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</si>
  <si>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</si>
  <si>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</si>
  <si>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</si>
  <si>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</si>
  <si>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</si>
  <si>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</si>
  <si>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</si>
  <si>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</si>
  <si>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</si>
  <si>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</si>
  <si>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</si>
  <si>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</si>
  <si>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</si>
  <si>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</si>
  <si>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</si>
  <si>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</si>
  <si>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</si>
  <si>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</si>
  <si>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</si>
  <si>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</si>
  <si>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</si>
  <si>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</si>
  <si>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</si>
  <si>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</si>
  <si>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</si>
  <si>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</si>
  <si>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</si>
  <si>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</si>
  <si>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</si>
  <si>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</si>
  <si>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</si>
  <si>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</si>
  <si>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</si>
  <si>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</si>
  <si>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</si>
  <si>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</si>
  <si>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</si>
  <si>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</si>
  <si>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</si>
  <si>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</si>
  <si>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</si>
  <si>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</si>
  <si>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</si>
  <si>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</si>
  <si>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</si>
  <si>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</si>
  <si>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</si>
  <si>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</si>
  <si>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</si>
  <si>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</si>
  <si>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</si>
  <si>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</si>
  <si>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</si>
  <si>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</si>
  <si>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</si>
  <si>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</si>
  <si>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</si>
  <si>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</si>
  <si>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</si>
  <si>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</si>
  <si>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</si>
  <si>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</si>
  <si>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</si>
  <si>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</si>
  <si>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</si>
  <si>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</si>
  <si>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</si>
  <si>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</si>
  <si>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</si>
  <si>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</si>
  <si>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</si>
  <si>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</si>
  <si>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</si>
  <si>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</si>
  <si>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</si>
  <si>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</si>
  <si>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</si>
  <si>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</si>
  <si>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</si>
  <si>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</si>
  <si>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</si>
  <si>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</si>
  <si>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</si>
  <si>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</si>
  <si>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</si>
  <si>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</si>
  <si>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</si>
  <si>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</si>
  <si>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</si>
  <si>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</si>
  <si>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</si>
  <si>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</si>
  <si>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</si>
  <si>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</si>
  <si>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</si>
  <si>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</si>
  <si>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</si>
  <si>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</si>
  <si>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</si>
  <si>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</si>
  <si>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</si>
  <si>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</si>
  <si>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</si>
  <si>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</si>
  <si>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</si>
  <si>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</si>
  <si>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</si>
  <si>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</si>
  <si>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</si>
  <si>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</si>
  <si>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</si>
  <si>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</si>
  <si>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</si>
  <si>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</si>
  <si>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</si>
  <si>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</si>
  <si>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</si>
  <si>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</si>
  <si>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</si>
  <si>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</si>
  <si>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</si>
  <si>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</si>
  <si>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</si>
  <si>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</si>
  <si>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</si>
  <si>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</si>
  <si>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</si>
  <si>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</si>
  <si>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</si>
  <si>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</si>
  <si>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</si>
  <si>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</si>
  <si>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</si>
  <si>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</si>
  <si>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</si>
  <si>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</si>
  <si>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</si>
  <si>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</si>
  <si>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</si>
  <si>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</si>
  <si>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</si>
  <si>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</si>
  <si>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</si>
  <si>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</si>
  <si>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</si>
  <si>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</si>
  <si>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</si>
  <si>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</si>
  <si>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</si>
  <si>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</si>
  <si>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</si>
  <si>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</si>
  <si>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</si>
  <si>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</si>
  <si>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</si>
  <si>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</si>
  <si>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</si>
  <si>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</si>
  <si>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</si>
  <si>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</si>
  <si>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</si>
  <si>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</si>
  <si>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</si>
  <si>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</si>
  <si>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</si>
  <si>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</si>
  <si>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</si>
  <si>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</si>
  <si>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</si>
  <si>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</si>
  <si>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</si>
  <si>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</si>
  <si>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</si>
  <si>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</si>
  <si>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</si>
  <si>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</si>
  <si>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</si>
  <si>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</si>
  <si>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</si>
  <si>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</si>
  <si>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</si>
  <si>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</si>
  <si>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</si>
  <si>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</si>
  <si>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</si>
  <si>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</si>
  <si>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</si>
  <si>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</si>
  <si>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</si>
  <si>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</si>
  <si>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</si>
  <si>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</si>
  <si>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</si>
  <si>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</si>
  <si>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</si>
  <si>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</si>
  <si>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</si>
  <si>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</si>
  <si>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</si>
  <si>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</si>
  <si>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</si>
  <si>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</si>
  <si>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</si>
  <si>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</si>
  <si>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</si>
  <si>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</si>
  <si>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</si>
  <si>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</si>
  <si>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</si>
  <si>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</si>
  <si>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</si>
  <si>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</si>
  <si>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</si>
  <si>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</si>
  <si>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</si>
  <si>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</si>
  <si>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</si>
  <si>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</si>
  <si>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</si>
  <si>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</si>
  <si>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</si>
  <si>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</si>
  <si>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</si>
  <si>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</si>
  <si>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</si>
  <si>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</si>
  <si>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</si>
  <si>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</si>
  <si>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</si>
  <si>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</si>
  <si>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</si>
  <si>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</si>
  <si>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</si>
  <si>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</si>
  <si>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</si>
  <si>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</si>
  <si>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</si>
  <si>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</si>
  <si>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</si>
  <si>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</si>
  <si>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</si>
  <si>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</si>
  <si>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</si>
  <si>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</si>
  <si>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</si>
  <si>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</si>
  <si>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</si>
  <si>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</si>
  <si>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</si>
  <si>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</si>
  <si>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</si>
  <si>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</si>
  <si>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</si>
  <si>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</si>
  <si>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</si>
  <si>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</si>
  <si>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</si>
  <si>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</si>
  <si>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</si>
  <si>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</si>
  <si>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</si>
  <si>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</si>
  <si>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</si>
  <si>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</si>
  <si>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</si>
  <si>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</si>
  <si>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</si>
  <si>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</si>
  <si>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</si>
  <si>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</si>
  <si>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</si>
  <si>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</si>
  <si>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</si>
  <si>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</si>
  <si>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</si>
  <si>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</si>
  <si>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</si>
  <si>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</si>
  <si>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</si>
  <si>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</si>
  <si>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</si>
  <si>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</si>
  <si>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</si>
  <si>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</si>
  <si>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</si>
  <si>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</si>
  <si>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</si>
  <si>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</si>
  <si>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</si>
  <si>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</si>
  <si>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</si>
  <si>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</si>
  <si>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</si>
  <si>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</si>
  <si>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</si>
  <si>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</si>
  <si>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</si>
  <si>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</si>
  <si>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</si>
  <si>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</si>
  <si>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</si>
  <si>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</si>
  <si>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</si>
  <si>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</si>
  <si>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</si>
  <si>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</si>
  <si>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</si>
  <si>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</si>
  <si>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</si>
  <si>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</si>
  <si>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</si>
  <si>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</si>
  <si>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</si>
  <si>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</si>
  <si>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</si>
  <si>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</si>
  <si>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</si>
  <si>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</si>
  <si>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</si>
  <si>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</si>
  <si>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</si>
  <si>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</si>
  <si>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</si>
  <si>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</si>
  <si>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</si>
  <si>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</si>
  <si>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</si>
  <si>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</si>
  <si>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</si>
  <si>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</si>
  <si>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</si>
  <si>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</si>
  <si>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</si>
  <si>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</si>
  <si>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</si>
  <si>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</si>
  <si>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</si>
  <si>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</si>
  <si>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</si>
  <si>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</si>
  <si>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</si>
  <si>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</si>
  <si>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</si>
  <si>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</si>
  <si>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</si>
  <si>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</si>
  <si>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</si>
  <si>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</si>
  <si>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</si>
  <si>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</si>
  <si>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</si>
  <si>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</si>
  <si>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</si>
  <si>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</si>
  <si>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</si>
  <si>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</si>
  <si>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</si>
  <si>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</si>
  <si>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</si>
  <si>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</si>
  <si>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</si>
  <si>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</si>
  <si>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</si>
  <si>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</si>
  <si>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</si>
  <si>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</si>
  <si>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</si>
  <si>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</si>
  <si>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</si>
  <si>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</si>
  <si>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</si>
  <si>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</si>
  <si>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</si>
  <si>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</si>
  <si>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</si>
  <si>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</si>
  <si>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</si>
  <si>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</si>
  <si>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</si>
  <si>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</si>
  <si>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</si>
  <si>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</si>
  <si>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</si>
  <si>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</si>
  <si>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</si>
  <si>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</si>
  <si>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</si>
  <si>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</si>
  <si>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</si>
  <si>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</si>
  <si>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</si>
  <si>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</si>
  <si>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</si>
  <si>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</si>
  <si>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</si>
  <si>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</si>
  <si>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</si>
  <si>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</si>
  <si>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</si>
  <si>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</si>
  <si>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</si>
  <si>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</si>
  <si>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</si>
  <si>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</si>
  <si>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</si>
  <si>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</si>
  <si>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</si>
  <si>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</si>
  <si>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</si>
  <si>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</si>
  <si>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</si>
  <si>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</si>
  <si>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</si>
  <si>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</si>
  <si>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</si>
  <si>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</si>
  <si>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</si>
  <si>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</si>
  <si>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</si>
  <si>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</si>
  <si>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</si>
  <si>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</si>
  <si>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</si>
  <si>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</si>
  <si>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</si>
  <si>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</si>
  <si>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</si>
  <si>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</si>
  <si>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</si>
  <si>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</si>
  <si>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</si>
  <si>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</si>
  <si>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</si>
  <si>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</si>
  <si>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</si>
  <si>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</si>
  <si>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</si>
  <si>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</si>
  <si>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</si>
  <si>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</si>
  <si>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</si>
  <si>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</si>
  <si>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</si>
  <si>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</si>
  <si>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</si>
  <si>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</si>
  <si>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</si>
  <si>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</si>
  <si>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</si>
  <si>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</si>
  <si>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</si>
  <si>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</si>
  <si>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</si>
  <si>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</si>
  <si>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</si>
  <si>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</si>
  <si>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</si>
  <si>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</si>
  <si>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</si>
  <si>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</si>
  <si>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</si>
  <si>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</si>
  <si>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</si>
  <si>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</si>
  <si>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</si>
  <si>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</si>
  <si>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</si>
  <si>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</si>
  <si>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</si>
  <si>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</si>
  <si>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</si>
  <si>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</si>
  <si>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</si>
  <si>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</si>
  <si>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</si>
  <si>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</si>
  <si>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</si>
  <si>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</si>
  <si>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</si>
  <si>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</si>
  <si>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</si>
  <si>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</si>
  <si>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</si>
  <si>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</si>
  <si>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</si>
  <si>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</si>
  <si>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</si>
  <si>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</si>
  <si>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</si>
  <si>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</si>
  <si>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</si>
  <si>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</si>
  <si>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</si>
  <si>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</si>
  <si>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</si>
  <si>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</si>
  <si>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</si>
  <si>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</si>
  <si>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</si>
  <si>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</si>
  <si>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</si>
  <si>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</si>
  <si>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</si>
  <si>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</si>
  <si>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</si>
  <si>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</si>
  <si>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</si>
  <si>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</si>
  <si>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</si>
  <si>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</si>
  <si>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</si>
  <si>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</si>
  <si>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</si>
  <si>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</si>
  <si>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</si>
  <si>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</si>
  <si>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</si>
  <si>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</si>
  <si>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</si>
  <si>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</si>
  <si>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</si>
  <si>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</si>
  <si>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</si>
  <si>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</si>
  <si>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</si>
  <si>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</si>
  <si>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</si>
  <si>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</si>
  <si>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</si>
  <si>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</si>
  <si>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</si>
  <si>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</si>
  <si>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</si>
  <si>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</si>
  <si>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</si>
  <si>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</si>
  <si>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</si>
  <si>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</si>
  <si>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</si>
  <si>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</si>
  <si>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</si>
  <si>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</si>
  <si>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</si>
  <si>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</si>
  <si>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</si>
  <si>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</si>
  <si>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</si>
  <si>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</si>
  <si>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</si>
  <si>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</si>
  <si>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</si>
  <si>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</si>
  <si>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</si>
  <si>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</si>
  <si>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</si>
  <si>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</si>
  <si>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</si>
  <si>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</si>
  <si>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</si>
  <si>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</si>
  <si>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</si>
  <si>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</si>
  <si>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</si>
  <si>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</si>
  <si>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</si>
  <si>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</si>
  <si>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</si>
  <si>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</si>
  <si>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</si>
  <si>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</si>
  <si>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</si>
  <si>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</si>
  <si>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</si>
  <si>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</si>
  <si>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</si>
  <si>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</si>
  <si>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</si>
  <si>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</si>
  <si>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</si>
  <si>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</si>
  <si>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</si>
  <si>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</si>
  <si>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</si>
  <si>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</si>
  <si>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</si>
  <si>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</si>
  <si>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</si>
  <si>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</si>
  <si>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</si>
  <si>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</si>
  <si>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</si>
  <si>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</si>
  <si>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</si>
  <si>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</si>
  <si>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</si>
  <si>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</si>
  <si>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</si>
  <si>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</si>
  <si>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</si>
  <si>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</si>
  <si>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</si>
  <si>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</si>
  <si>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</si>
  <si>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</si>
  <si>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</si>
  <si>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</si>
  <si>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</si>
  <si>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</si>
  <si>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</si>
  <si>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</si>
  <si>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</si>
  <si>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</si>
  <si>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</si>
  <si>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</si>
  <si>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</si>
  <si>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</si>
  <si>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</si>
  <si>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</si>
  <si>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</si>
  <si>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</si>
  <si>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</si>
  <si>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</si>
  <si>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</si>
  <si>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</si>
  <si>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</si>
  <si>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</si>
  <si>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</si>
  <si>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</si>
  <si>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</si>
  <si>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</si>
  <si>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</si>
  <si>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</si>
  <si>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</si>
  <si>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</si>
  <si>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</si>
  <si>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</si>
  <si>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</si>
  <si>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</si>
  <si>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</si>
  <si>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</si>
  <si>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</si>
  <si>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</si>
  <si>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</si>
  <si>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</si>
  <si>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</si>
  <si>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</si>
  <si>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</si>
  <si>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</si>
  <si>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</si>
  <si>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</si>
  <si>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</si>
  <si>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</si>
  <si>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</si>
  <si>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</si>
  <si>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</si>
  <si>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</si>
  <si>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</si>
  <si>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</si>
  <si>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</si>
  <si>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</si>
  <si>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</si>
  <si>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</si>
  <si>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</si>
  <si>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</si>
  <si>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</si>
  <si>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</si>
  <si>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</si>
  <si>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</si>
  <si>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</si>
  <si>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</si>
  <si>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</si>
  <si>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</si>
  <si>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</si>
  <si>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</si>
  <si>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</si>
  <si>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</si>
  <si>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</si>
  <si>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</si>
  <si>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</si>
  <si>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</si>
  <si>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</si>
  <si>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</si>
  <si>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</si>
  <si>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</si>
  <si>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</si>
  <si>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</si>
  <si>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</si>
  <si>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</si>
  <si>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</si>
  <si>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</si>
  <si>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</si>
  <si>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</si>
  <si>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</si>
  <si>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</si>
  <si>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</si>
  <si>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</si>
  <si>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</si>
  <si>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</si>
  <si>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</si>
  <si>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</si>
  <si>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</si>
  <si>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</si>
  <si>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</si>
  <si>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</si>
  <si>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</si>
  <si>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</si>
  <si>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</si>
  <si>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</si>
  <si>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</si>
  <si>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</si>
  <si>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</si>
  <si>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</si>
  <si>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</si>
  <si>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</si>
  <si>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</si>
  <si>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</si>
  <si>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</si>
  <si>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</si>
  <si>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</si>
  <si>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</si>
  <si>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</si>
  <si>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</si>
  <si>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</si>
  <si>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</si>
  <si>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</si>
  <si>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</si>
  <si>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</si>
  <si>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</si>
  <si>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</si>
  <si>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</si>
  <si>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</si>
  <si>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</si>
  <si>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</si>
  <si>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</si>
  <si>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</si>
  <si>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</si>
  <si>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</si>
  <si>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</si>
  <si>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</si>
  <si>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</si>
  <si>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</si>
  <si>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</si>
  <si>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</si>
  <si>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</si>
  <si>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</si>
  <si>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</si>
  <si>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</si>
  <si>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</si>
  <si>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</si>
  <si>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</si>
  <si>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</si>
  <si>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</si>
  <si>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</si>
  <si>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</si>
  <si>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</si>
  <si>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</si>
  <si>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</si>
  <si>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</si>
  <si>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</si>
  <si>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</si>
  <si>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</si>
  <si>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</si>
  <si>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</si>
  <si>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</si>
  <si>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</si>
  <si>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</si>
  <si>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</si>
  <si>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</si>
  <si>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</si>
  <si>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</si>
  <si>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</si>
  <si>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</si>
  <si>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</si>
  <si>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</si>
  <si>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</si>
  <si>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</si>
  <si>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</si>
  <si>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</si>
  <si>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</si>
  <si>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</si>
  <si>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</si>
  <si>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</si>
  <si>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</si>
  <si>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</si>
  <si>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</si>
  <si>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</si>
  <si>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</si>
  <si>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</si>
  <si>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</si>
  <si>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</si>
  <si>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</si>
  <si>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</si>
  <si>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</si>
  <si>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</si>
  <si>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</si>
  <si>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</si>
  <si>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</si>
  <si>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</si>
  <si>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</si>
  <si>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</si>
  <si>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</si>
  <si>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</si>
  <si>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</si>
  <si>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</si>
  <si>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</si>
  <si>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</si>
  <si>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</si>
  <si>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</si>
  <si>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</si>
  <si>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</si>
  <si>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</si>
  <si>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</si>
  <si>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</si>
  <si>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</si>
  <si>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</si>
  <si>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</si>
  <si>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</si>
  <si>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</si>
  <si>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</si>
  <si>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</si>
  <si>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</si>
  <si>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</si>
  <si>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</si>
  <si>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</si>
  <si>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</si>
  <si>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</si>
  <si>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</si>
  <si>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</si>
  <si>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</si>
  <si>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</si>
  <si>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</si>
  <si>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</si>
  <si>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</si>
  <si>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</si>
  <si>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</si>
  <si>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</si>
  <si>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</si>
  <si>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</si>
  <si>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</si>
  <si>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</si>
  <si>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</si>
  <si>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</si>
  <si>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</si>
  <si>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</si>
  <si>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</si>
  <si>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</si>
  <si>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</si>
  <si>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</si>
  <si>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</si>
  <si>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</si>
  <si>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</si>
  <si>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</si>
  <si>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</si>
  <si>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</si>
  <si>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</si>
  <si>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</si>
  <si>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</si>
  <si>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</si>
  <si>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</si>
  <si>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</si>
  <si>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</si>
  <si>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</si>
  <si>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</si>
  <si>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</si>
  <si>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</si>
  <si>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</si>
  <si>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</si>
  <si>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</si>
  <si>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</si>
  <si>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</si>
  <si>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</si>
  <si>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</si>
  <si>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</si>
  <si>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</si>
  <si>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</si>
  <si>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</si>
  <si>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</si>
  <si>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</si>
  <si>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</si>
  <si>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</si>
  <si>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</si>
  <si>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</si>
  <si>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</si>
  <si>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</si>
  <si>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</si>
  <si>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</si>
  <si>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</si>
  <si>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</si>
  <si>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</si>
  <si>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</si>
  <si>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</si>
  <si>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</si>
  <si>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</si>
  <si>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</si>
  <si>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</si>
  <si>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</si>
  <si>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</si>
  <si>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</si>
  <si>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</si>
  <si>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</si>
  <si>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</si>
  <si>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</si>
  <si>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</si>
  <si>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</si>
  <si>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</si>
  <si>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</si>
  <si>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</si>
  <si>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</si>
  <si>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</si>
  <si>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</si>
  <si>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</si>
  <si>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</si>
  <si>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</si>
  <si>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</si>
  <si>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</si>
  <si>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</si>
  <si>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</si>
  <si>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</si>
  <si>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</si>
  <si>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</si>
  <si>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</si>
  <si>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</si>
  <si>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</si>
  <si>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</si>
  <si>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</si>
  <si>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</si>
  <si>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</si>
  <si>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</si>
  <si>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</si>
  <si>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</si>
  <si>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</si>
  <si>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</si>
  <si>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</si>
  <si>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</si>
  <si>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</si>
  <si>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</si>
  <si>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</si>
  <si>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</si>
  <si>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</si>
  <si>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</si>
  <si>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</si>
  <si>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</si>
  <si>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</si>
  <si>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</si>
  <si>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</si>
  <si>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</si>
  <si>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</si>
  <si>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</si>
  <si>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</si>
  <si>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</si>
  <si>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</si>
  <si>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</si>
  <si>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</si>
  <si>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</si>
  <si>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</si>
  <si>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</si>
  <si>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</si>
  <si>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</si>
  <si>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</si>
  <si>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</si>
  <si>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</si>
  <si>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</si>
  <si>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</si>
  <si>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</si>
  <si>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</si>
  <si>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</si>
  <si>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</si>
  <si>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</si>
  <si>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</si>
  <si>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</si>
  <si>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</si>
  <si>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</si>
  <si>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</si>
  <si>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</si>
  <si>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</si>
  <si>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</si>
  <si>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</si>
  <si>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</si>
  <si>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</si>
  <si>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</si>
  <si>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</si>
  <si>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</si>
  <si>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</si>
  <si>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</si>
  <si>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</si>
  <si>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</si>
  <si>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</si>
  <si>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</si>
  <si>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</si>
  <si>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</si>
  <si>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</si>
  <si>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</si>
  <si>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</si>
  <si>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</si>
  <si>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</si>
  <si>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</si>
  <si>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</si>
  <si>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</si>
  <si>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</si>
  <si>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</si>
  <si>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</si>
  <si>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</si>
  <si>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</si>
  <si>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</si>
  <si>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</si>
  <si>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</si>
  <si>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</si>
  <si>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</si>
  <si>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</si>
  <si>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</si>
  <si>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</si>
  <si>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</si>
  <si>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</si>
  <si>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</si>
  <si>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</si>
  <si>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</si>
  <si>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</si>
  <si>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</si>
  <si>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</si>
  <si>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</si>
  <si>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</si>
  <si>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</si>
  <si>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</si>
  <si>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</si>
  <si>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</si>
  <si>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</si>
  <si>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</si>
  <si>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</si>
  <si>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</si>
  <si>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</si>
  <si>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</si>
  <si>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</si>
  <si>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</si>
  <si>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</si>
  <si>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</si>
  <si>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</si>
  <si>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</si>
  <si>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</si>
  <si>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</si>
  <si>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</si>
  <si>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</si>
  <si>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</si>
  <si>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</si>
  <si>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</si>
  <si>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</si>
  <si>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</si>
  <si>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</si>
  <si>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</si>
  <si>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</si>
  <si>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</si>
  <si>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</si>
  <si>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</si>
  <si>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</si>
  <si>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</si>
  <si>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</si>
  <si>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</si>
  <si>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</si>
  <si>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</si>
  <si>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</si>
  <si>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</si>
  <si>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</si>
  <si>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</si>
  <si>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</si>
  <si>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</si>
  <si>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</si>
  <si>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</si>
  <si>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</si>
  <si>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</si>
  <si>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</si>
  <si>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</si>
  <si>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</si>
  <si>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</si>
  <si>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</si>
  <si>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</si>
  <si>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</si>
  <si>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</si>
  <si>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</si>
  <si>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</si>
  <si>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</si>
  <si>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</si>
  <si>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</si>
  <si>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</si>
  <si>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</si>
  <si>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</si>
  <si>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</si>
  <si>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</si>
  <si>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</si>
  <si>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</si>
  <si>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</si>
  <si>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</si>
  <si>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</si>
  <si>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</si>
  <si>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</si>
  <si>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</si>
  <si>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</si>
  <si>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</si>
  <si>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</si>
  <si>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</si>
  <si>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</si>
  <si>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</si>
  <si>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</si>
  <si>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</si>
  <si>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</si>
  <si>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</si>
  <si>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</si>
  <si>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</si>
  <si>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</si>
  <si>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</si>
  <si>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</si>
  <si>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</si>
  <si>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</si>
  <si>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</si>
  <si>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</si>
  <si>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</si>
  <si>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</si>
  <si>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</si>
  <si>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</si>
  <si>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</si>
  <si>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</si>
  <si>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</si>
  <si>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</si>
  <si>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</si>
  <si>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</si>
  <si>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</si>
  <si>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</si>
  <si>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</si>
  <si>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</si>
  <si>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</si>
  <si>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</si>
  <si>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</si>
  <si>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</si>
  <si>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</si>
  <si>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</si>
  <si>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</si>
  <si>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</si>
  <si>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</si>
  <si>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</si>
  <si>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</si>
  <si>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</si>
  <si>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</si>
  <si>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</si>
  <si>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</si>
  <si>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</si>
  <si>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</si>
  <si>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</si>
  <si>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</si>
  <si>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</si>
  <si>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</si>
  <si>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</si>
  <si>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</si>
  <si>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</si>
  <si>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</si>
  <si>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</si>
  <si>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</si>
  <si>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</si>
  <si>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</si>
  <si>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</si>
  <si>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</si>
  <si>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</si>
  <si>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</si>
  <si>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</si>
  <si>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</si>
  <si>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</si>
  <si>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</si>
  <si>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</si>
  <si>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</si>
  <si>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</si>
  <si>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</si>
  <si>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</si>
  <si>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</si>
  <si>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</si>
  <si>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</si>
  <si>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</si>
  <si>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</si>
  <si>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</si>
  <si>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</si>
  <si>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</si>
  <si>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</si>
  <si>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</si>
  <si>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</si>
  <si>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</si>
  <si>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</si>
  <si>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</si>
  <si>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</si>
  <si>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</si>
  <si>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</si>
  <si>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</si>
  <si>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</si>
  <si>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</si>
  <si>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</si>
  <si>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</si>
  <si>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</si>
  <si>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</si>
  <si>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</si>
  <si>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</si>
  <si>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</si>
  <si>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</si>
  <si>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</si>
  <si>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</si>
  <si>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</si>
  <si>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</si>
  <si>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</si>
  <si>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</si>
  <si>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</si>
  <si>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</si>
  <si>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</si>
  <si>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</si>
  <si>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</si>
  <si>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</si>
  <si>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</si>
  <si>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</si>
  <si>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</si>
  <si>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</si>
  <si>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</si>
  <si>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</si>
  <si>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</si>
  <si>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</si>
  <si>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</si>
  <si>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</si>
  <si>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</si>
  <si>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</si>
  <si>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</si>
  <si>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</si>
  <si>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</si>
  <si>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</si>
  <si>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</si>
  <si>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</si>
  <si>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</si>
  <si>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</si>
  <si>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</si>
  <si>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</si>
  <si>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</si>
  <si>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</si>
  <si>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</si>
  <si>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</si>
  <si>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</si>
  <si>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</si>
  <si>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</si>
  <si>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</si>
  <si>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</si>
  <si>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</si>
  <si>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</si>
  <si>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</si>
  <si>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</si>
  <si>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</si>
  <si>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</si>
  <si>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</si>
  <si>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</si>
  <si>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</si>
  <si>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</si>
  <si>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</si>
  <si>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</si>
  <si>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</si>
  <si>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</si>
  <si>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</si>
  <si>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</si>
  <si>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</si>
  <si>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</si>
  <si>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</si>
  <si>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</si>
  <si>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</si>
  <si>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</si>
  <si>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</si>
  <si>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</si>
  <si>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</si>
  <si>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</si>
  <si>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</si>
  <si>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</si>
  <si>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</si>
  <si>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</si>
  <si>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</si>
  <si>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</si>
  <si>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</si>
  <si>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</si>
  <si>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</si>
  <si>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</si>
  <si>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</si>
  <si>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</si>
  <si>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</si>
  <si>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</si>
  <si>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</si>
  <si>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</si>
  <si>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</si>
  <si>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</si>
  <si>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</si>
  <si>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</si>
  <si>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</si>
  <si>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</si>
  <si>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</si>
  <si>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</si>
  <si>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</si>
  <si>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</si>
  <si>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</si>
  <si>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</si>
  <si>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</si>
  <si>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</si>
  <si>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</si>
  <si>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</si>
  <si>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</si>
  <si>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</si>
  <si>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</si>
  <si>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</si>
  <si>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</si>
  <si>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</si>
  <si>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</si>
  <si>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</si>
  <si>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</si>
  <si>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</si>
  <si>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</si>
  <si>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</si>
  <si>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</si>
  <si>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</si>
  <si>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</si>
  <si>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</si>
  <si>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</si>
  <si>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</si>
  <si>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</si>
  <si>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</si>
  <si>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</si>
  <si>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</si>
  <si>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</si>
  <si>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</si>
  <si>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</si>
  <si>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</si>
  <si>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</si>
  <si>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</si>
  <si>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</si>
  <si>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</si>
  <si>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</si>
  <si>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</si>
  <si>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</si>
  <si>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</si>
  <si>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</si>
  <si>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</si>
  <si>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</si>
  <si>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</si>
  <si>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</si>
  <si>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</si>
  <si>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</si>
  <si>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</si>
  <si>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</si>
  <si>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</si>
  <si>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</si>
  <si>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</si>
  <si>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</si>
  <si>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</si>
  <si>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</si>
  <si>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</si>
  <si>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</si>
  <si>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</si>
  <si>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</si>
  <si>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</si>
  <si>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</si>
  <si>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</si>
  <si>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</si>
  <si>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</si>
  <si>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</si>
  <si>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</si>
  <si>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</si>
  <si>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</si>
  <si>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</si>
  <si>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</si>
  <si>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</si>
  <si>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</si>
  <si>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</si>
  <si>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</si>
  <si>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</si>
  <si>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</si>
  <si>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</si>
  <si>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</si>
  <si>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</si>
  <si>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</si>
  <si>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</si>
  <si>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</si>
  <si>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</si>
  <si>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</si>
  <si>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</si>
  <si>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</si>
  <si>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</si>
  <si>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</si>
  <si>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</si>
  <si>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</si>
  <si>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</si>
  <si>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</si>
  <si>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</si>
  <si>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</si>
  <si>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</si>
  <si>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</si>
  <si>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</si>
  <si>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</si>
  <si>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</si>
  <si>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</si>
  <si>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</si>
  <si>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</si>
  <si>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</si>
  <si>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</si>
  <si>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</si>
  <si>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</si>
  <si>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</si>
  <si>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</si>
  <si>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</si>
  <si>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</si>
  <si>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</si>
  <si>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</si>
  <si>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</si>
  <si>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</si>
  <si>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</si>
  <si>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</si>
  <si>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</si>
  <si>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</si>
  <si>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</si>
  <si>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</si>
  <si>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</si>
  <si>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</si>
  <si>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</si>
  <si>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</si>
  <si>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</si>
  <si>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</si>
  <si>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</si>
  <si>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</si>
  <si>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</si>
  <si>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</si>
  <si>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</si>
  <si>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</si>
  <si>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</si>
  <si>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</si>
  <si>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</si>
  <si>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</si>
  <si>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</si>
  <si>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</si>
  <si>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</si>
  <si>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</si>
  <si>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</si>
  <si>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</si>
  <si>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</si>
  <si>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</si>
  <si>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</si>
  <si>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</si>
  <si>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</si>
  <si>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</si>
  <si>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</si>
  <si>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</si>
  <si>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</si>
  <si>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</si>
  <si>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</si>
  <si>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</si>
  <si>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</si>
  <si>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</si>
  <si>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</si>
  <si>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</si>
  <si>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</si>
  <si>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</si>
  <si>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</si>
  <si>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</si>
  <si>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</si>
  <si>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</si>
  <si>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</si>
  <si>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</si>
  <si>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</si>
  <si>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</si>
  <si>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</si>
  <si>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</si>
  <si>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</si>
  <si>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</si>
  <si>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</si>
  <si>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</si>
  <si>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</si>
  <si>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</si>
  <si>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</si>
  <si>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</si>
  <si>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</si>
  <si>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</si>
  <si>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</si>
  <si>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</si>
  <si>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</si>
  <si>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</si>
  <si>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</si>
  <si>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</si>
  <si>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</si>
  <si>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</si>
  <si>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</si>
  <si>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</si>
  <si>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</si>
  <si>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</si>
  <si>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</si>
  <si>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</si>
  <si>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</si>
  <si>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</si>
  <si>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</si>
  <si>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</si>
  <si>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</si>
  <si>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</si>
  <si>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</si>
  <si>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</si>
  <si>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</si>
  <si>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</si>
  <si>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</si>
  <si>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</si>
  <si>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</si>
  <si>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</si>
  <si>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</si>
  <si>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</si>
  <si>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</si>
  <si>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</si>
  <si>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</si>
  <si>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</si>
  <si>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</si>
  <si>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</si>
  <si>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</si>
  <si>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</si>
  <si>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</si>
  <si>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</si>
  <si>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</si>
  <si>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</si>
  <si>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</si>
  <si>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</si>
  <si>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</si>
  <si>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</si>
  <si>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</si>
  <si>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</si>
  <si>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</si>
  <si>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</si>
  <si>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</si>
  <si>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</si>
  <si>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</si>
  <si>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</si>
  <si>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</si>
  <si>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</si>
  <si>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</si>
  <si>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</si>
  <si>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</si>
  <si>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</si>
  <si>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</si>
  <si>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</si>
  <si>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</si>
  <si>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</si>
  <si>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</si>
  <si>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</si>
  <si>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</si>
  <si>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</si>
  <si>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</si>
  <si>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</si>
  <si>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</si>
  <si>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</si>
  <si>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</si>
  <si>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</si>
  <si>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</si>
  <si>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</si>
  <si>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</si>
  <si>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</si>
  <si>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</si>
  <si>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</si>
  <si>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</si>
  <si>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</si>
  <si>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</si>
  <si>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</si>
  <si>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</si>
  <si>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</si>
  <si>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</si>
  <si>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</si>
  <si>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</si>
  <si>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</si>
  <si>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</si>
  <si>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</si>
  <si>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</si>
  <si>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</si>
  <si>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</si>
  <si>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</si>
  <si>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</si>
  <si>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</si>
  <si>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</si>
  <si>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</si>
  <si>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</si>
  <si>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</si>
  <si>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</si>
  <si>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</si>
  <si>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</si>
  <si>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</si>
  <si>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</si>
  <si>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</si>
  <si>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</si>
  <si>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</si>
  <si>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</si>
  <si>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</si>
  <si>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</si>
  <si>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</si>
  <si>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</si>
  <si>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</si>
  <si>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</si>
  <si>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</si>
  <si>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</si>
  <si>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</si>
  <si>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</si>
  <si>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</si>
  <si>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</si>
  <si>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</si>
  <si>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</si>
  <si>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</si>
  <si>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</si>
  <si>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</si>
  <si>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</si>
  <si>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</si>
  <si>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</si>
  <si>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</si>
  <si>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</si>
  <si>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</si>
  <si>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</si>
  <si>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</si>
  <si>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</si>
  <si>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</si>
  <si>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</si>
  <si>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</si>
  <si>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</si>
  <si>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</si>
  <si>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</si>
  <si>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</si>
  <si>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</si>
  <si>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</si>
  <si>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</si>
  <si>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</si>
  <si>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</si>
  <si>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</si>
  <si>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</si>
  <si>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</si>
  <si>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</si>
  <si>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</si>
  <si>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</si>
  <si>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</si>
  <si>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</si>
  <si>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</si>
  <si>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</si>
  <si>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</si>
  <si>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</si>
  <si>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</si>
  <si>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</si>
  <si>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</si>
  <si>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</si>
  <si>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</si>
  <si>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</si>
  <si>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</si>
  <si>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</si>
  <si>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</si>
  <si>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</si>
  <si>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</si>
  <si>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</si>
  <si>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</si>
  <si>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</si>
  <si>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</si>
  <si>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</si>
  <si>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</si>
  <si>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</si>
  <si>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</si>
  <si>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</si>
  <si>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</si>
  <si>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</si>
  <si>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</si>
  <si>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</si>
  <si>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</si>
  <si>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</si>
  <si>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</si>
  <si>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</si>
  <si>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</si>
  <si>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</si>
  <si>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</si>
  <si>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</si>
  <si>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</si>
  <si>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</si>
  <si>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</si>
  <si>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</si>
  <si>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</si>
  <si>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</si>
  <si>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</si>
  <si>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</si>
  <si>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</si>
  <si>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</si>
  <si>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</si>
  <si>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</si>
  <si>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</si>
  <si>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</si>
  <si>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</si>
  <si>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</si>
  <si>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</si>
  <si>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</si>
  <si>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</si>
  <si>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</si>
  <si>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</si>
  <si>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</si>
  <si>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</si>
  <si>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</si>
  <si>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</si>
  <si>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</si>
  <si>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</si>
  <si>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</si>
  <si>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</si>
  <si>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</si>
  <si>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</si>
  <si>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</si>
  <si>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</si>
  <si>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</si>
  <si>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</si>
  <si>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</si>
  <si>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</si>
  <si>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</si>
  <si>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</si>
  <si>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</si>
  <si>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</si>
  <si>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</si>
  <si>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</si>
  <si>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</si>
  <si>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</si>
  <si>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</si>
  <si>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</si>
  <si>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</si>
  <si>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</si>
  <si>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</si>
  <si>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</si>
  <si>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</si>
  <si>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</si>
  <si>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</si>
  <si>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</si>
  <si>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</si>
  <si>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</si>
  <si>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</si>
  <si>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</si>
  <si>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</si>
  <si>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</si>
  <si>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</si>
  <si>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</si>
  <si>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</si>
  <si>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</si>
  <si>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</si>
  <si>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</si>
  <si>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</si>
  <si>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</si>
  <si>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</si>
  <si>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</si>
  <si>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</si>
  <si>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</si>
  <si>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</si>
  <si>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</si>
  <si>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</si>
  <si>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</si>
  <si>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</si>
  <si>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</si>
  <si>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</si>
  <si>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</si>
  <si>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</si>
  <si>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</si>
  <si>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</si>
  <si>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</si>
  <si>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</si>
  <si>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</si>
  <si>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</si>
  <si>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</si>
  <si>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</si>
  <si>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</si>
  <si>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</si>
  <si>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</si>
  <si>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</si>
  <si>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</si>
  <si>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</si>
  <si>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</si>
  <si>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</si>
  <si>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</si>
  <si>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</si>
  <si>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</si>
  <si>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</si>
  <si>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</si>
  <si>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</si>
  <si>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</si>
  <si>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</si>
  <si>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</si>
  <si>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</si>
  <si>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</si>
  <si>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</si>
  <si>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</si>
  <si>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</si>
  <si>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</si>
  <si>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</si>
  <si>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</si>
  <si>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</si>
  <si>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</si>
  <si>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</si>
  <si>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</si>
  <si>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</si>
  <si>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</si>
  <si>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</si>
  <si>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</si>
  <si>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</si>
  <si>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</si>
  <si>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</si>
  <si>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</si>
  <si>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</si>
  <si>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</si>
  <si>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</si>
  <si>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</si>
  <si>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</si>
  <si>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</si>
  <si>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</si>
  <si>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</si>
  <si>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</si>
  <si>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</si>
  <si>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</si>
  <si>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</si>
  <si>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</si>
  <si>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</si>
  <si>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</si>
  <si>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</si>
  <si>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</si>
  <si>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</si>
  <si>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</si>
  <si>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</si>
  <si>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</si>
  <si>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</si>
  <si>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</si>
  <si>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</si>
  <si>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</si>
  <si>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</si>
  <si>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</si>
  <si>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</si>
  <si>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</si>
  <si>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</si>
  <si>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</si>
  <si>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</si>
  <si>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</si>
  <si>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</si>
  <si>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</si>
  <si>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</si>
  <si>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</si>
  <si>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</si>
  <si>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</si>
  <si>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</si>
  <si>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</si>
  <si>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</si>
  <si>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</si>
  <si>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</si>
  <si>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</si>
  <si>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</si>
  <si>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</si>
  <si>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</si>
  <si>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</si>
  <si>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</si>
  <si>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</si>
  <si>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</si>
  <si>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</si>
  <si>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</si>
  <si>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</si>
  <si>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</si>
  <si>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</si>
  <si>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</si>
  <si>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</si>
  <si>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</si>
  <si>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</si>
  <si>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</si>
  <si>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</si>
  <si>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</si>
  <si>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</si>
  <si>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</si>
  <si>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</si>
  <si>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</si>
  <si>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</si>
  <si>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</si>
  <si>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</si>
  <si>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</si>
  <si>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</si>
  <si>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</si>
  <si>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</si>
  <si>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</si>
  <si>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</si>
  <si>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</si>
  <si>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</si>
  <si>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</si>
  <si>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</si>
  <si>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</si>
  <si>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</si>
  <si>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</si>
  <si>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</si>
  <si>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</si>
  <si>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</si>
  <si>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</si>
  <si>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</si>
  <si>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</si>
  <si>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</si>
  <si>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</si>
  <si>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</si>
  <si>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</si>
  <si>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</si>
  <si>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</si>
  <si>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</si>
  <si>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</si>
  <si>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</si>
  <si>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</si>
  <si>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</si>
  <si>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</si>
  <si>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</si>
  <si>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</si>
  <si>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</si>
  <si>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</si>
  <si>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</si>
  <si>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</si>
  <si>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</si>
  <si>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</si>
  <si>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</si>
  <si>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</si>
  <si>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</si>
  <si>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</si>
  <si>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</si>
  <si>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</si>
  <si>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</si>
  <si>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</si>
  <si>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</si>
  <si>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</si>
  <si>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</si>
  <si>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</si>
  <si>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</si>
  <si>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</si>
  <si>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</si>
  <si>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</si>
  <si>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</si>
  <si>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</si>
  <si>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</si>
  <si>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</si>
  <si>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</si>
  <si>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</si>
  <si>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</si>
  <si>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</si>
  <si>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</si>
  <si>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</si>
  <si>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</si>
  <si>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</si>
  <si>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</si>
  <si>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</si>
  <si>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</si>
  <si>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</si>
  <si>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</si>
  <si>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</si>
  <si>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</si>
  <si>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</si>
  <si>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</si>
  <si>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</si>
  <si>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</si>
  <si>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</si>
  <si>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</si>
  <si>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</si>
  <si>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</si>
  <si>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</si>
  <si>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</si>
  <si>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</si>
  <si>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</si>
  <si>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</si>
  <si>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</si>
  <si>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</si>
  <si>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</si>
  <si>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</si>
  <si>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</si>
  <si>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</si>
  <si>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</si>
  <si>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</si>
  <si>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</si>
  <si>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</si>
  <si>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</si>
  <si>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</si>
  <si>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</si>
  <si>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</si>
  <si>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</si>
  <si>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</si>
  <si>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</si>
  <si>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</si>
  <si>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</si>
  <si>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</si>
  <si>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</si>
  <si>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</si>
  <si>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</si>
  <si>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</si>
  <si>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</si>
  <si>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</si>
  <si>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</si>
  <si>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</si>
  <si>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</si>
  <si>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</si>
  <si>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</si>
  <si>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</si>
  <si>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</si>
  <si>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</si>
  <si>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</si>
  <si>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</si>
  <si>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</si>
  <si>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</si>
  <si>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</si>
  <si>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</si>
  <si>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</si>
  <si>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</si>
  <si>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</si>
  <si>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</si>
  <si>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</si>
  <si>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</si>
  <si>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</si>
  <si>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</si>
  <si>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</si>
  <si>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</si>
  <si>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</si>
  <si>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</si>
  <si>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</si>
  <si>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</si>
  <si>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</si>
  <si>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</si>
  <si>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</si>
  <si>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</si>
  <si>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</si>
  <si>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</si>
  <si>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</si>
  <si>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</si>
  <si>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</si>
  <si>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</si>
  <si>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</si>
  <si>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</si>
  <si>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</si>
  <si>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</si>
  <si>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</si>
  <si>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</si>
  <si>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</si>
  <si>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</si>
  <si>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</si>
  <si>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</si>
  <si>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</si>
  <si>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</si>
  <si>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</si>
  <si>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</si>
  <si>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</si>
  <si>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</si>
  <si>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</si>
  <si>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</si>
  <si>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</si>
  <si>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</si>
  <si>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</si>
  <si>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</si>
  <si>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</si>
  <si>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</si>
  <si>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</si>
  <si>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</si>
  <si>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</si>
  <si>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</si>
  <si>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</si>
  <si>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</si>
  <si>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</si>
  <si>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</si>
  <si>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</si>
  <si>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</si>
  <si>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</si>
  <si>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</si>
  <si>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</si>
  <si>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</si>
  <si>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</si>
  <si>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</si>
  <si>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</si>
  <si>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</si>
  <si>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</si>
  <si>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</si>
  <si>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</si>
  <si>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</si>
  <si>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</si>
  <si>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</si>
  <si>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</si>
  <si>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</si>
  <si>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</si>
  <si>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</si>
  <si>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</si>
  <si>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</si>
  <si>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</si>
  <si>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</si>
  <si>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</si>
  <si>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</si>
  <si>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</si>
  <si>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</si>
  <si>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</si>
  <si>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</si>
  <si>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</si>
  <si>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</si>
  <si>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</si>
  <si>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</si>
  <si>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</si>
  <si>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</si>
  <si>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</si>
  <si>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</si>
  <si>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</si>
  <si>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</si>
  <si>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</si>
  <si>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</si>
  <si>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</si>
  <si>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</si>
  <si>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</si>
  <si>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</si>
  <si>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</si>
  <si>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</si>
  <si>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</si>
  <si>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</si>
  <si>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</si>
  <si>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</si>
  <si>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</si>
  <si>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</si>
  <si>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</si>
  <si>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</si>
  <si>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</si>
  <si>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</si>
  <si>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</si>
  <si>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</si>
  <si>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</si>
  <si>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</si>
  <si>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</si>
  <si>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</si>
  <si>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</si>
  <si>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</si>
  <si>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</si>
  <si>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</si>
  <si>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</si>
  <si>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</si>
  <si>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</si>
  <si>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</si>
  <si>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</si>
  <si>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</si>
  <si>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</si>
  <si>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</si>
  <si>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</si>
  <si>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</si>
  <si>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</si>
  <si>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</si>
  <si>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</si>
  <si>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</si>
  <si>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</si>
  <si>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</si>
  <si>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</si>
  <si>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</si>
  <si>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</si>
  <si>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</si>
  <si>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</si>
  <si>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</si>
  <si>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</si>
  <si>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</si>
  <si>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</si>
  <si>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</si>
  <si>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</si>
  <si>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</si>
  <si>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</si>
  <si>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</si>
  <si>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</si>
  <si>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</si>
  <si>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</si>
  <si>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</si>
  <si>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</si>
  <si>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</si>
  <si>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</si>
  <si>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</si>
  <si>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</si>
  <si>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</si>
  <si>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</si>
  <si>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</si>
  <si>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</si>
  <si>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</si>
  <si>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</si>
  <si>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</si>
  <si>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</si>
  <si>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</si>
  <si>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</si>
  <si>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</si>
  <si>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</si>
  <si>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</si>
  <si>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</si>
  <si>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</si>
  <si>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</si>
  <si>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</si>
  <si>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</si>
  <si>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</si>
  <si>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</si>
  <si>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</si>
  <si>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</si>
  <si>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</si>
  <si>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</si>
  <si>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</si>
  <si>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</si>
  <si>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</si>
  <si>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</si>
  <si>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</si>
  <si>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</si>
  <si>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</si>
  <si>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</si>
  <si>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</si>
  <si>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</si>
  <si>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</si>
  <si>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</si>
  <si>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</si>
  <si>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</si>
  <si>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</si>
  <si>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</si>
  <si>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</si>
  <si>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</si>
  <si>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</si>
  <si>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</si>
  <si>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</si>
  <si>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</si>
  <si>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</si>
  <si>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</si>
  <si>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</si>
  <si>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</si>
  <si>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</si>
  <si>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</si>
  <si>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</si>
  <si>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</si>
  <si>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</si>
  <si>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</si>
  <si>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</si>
  <si>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</si>
  <si>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</si>
  <si>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</si>
  <si>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</si>
  <si>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</si>
  <si>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</si>
  <si>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</si>
  <si>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</si>
  <si>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</si>
  <si>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</si>
  <si>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</si>
  <si>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</si>
  <si>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</si>
  <si>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</si>
  <si>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</si>
  <si>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</si>
  <si>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</si>
  <si>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</si>
  <si>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</si>
  <si>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</si>
  <si>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</si>
  <si>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</si>
  <si>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</si>
  <si>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</si>
  <si>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</si>
  <si>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</si>
  <si>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</si>
  <si>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</si>
  <si>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</si>
  <si>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</si>
  <si>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</si>
  <si>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</si>
  <si>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</si>
  <si>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</si>
  <si>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</si>
  <si>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</si>
  <si>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</si>
  <si>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</si>
  <si>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</si>
  <si>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</si>
  <si>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</si>
  <si>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</si>
  <si>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</si>
  <si>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</si>
  <si>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</si>
  <si>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</si>
  <si>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</si>
  <si>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</si>
  <si>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</si>
  <si>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</si>
  <si>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</si>
  <si>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</si>
  <si>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</si>
  <si>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</si>
  <si>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</si>
  <si>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</si>
  <si>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</si>
  <si>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</si>
  <si>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</si>
  <si>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</si>
  <si>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</si>
  <si>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</si>
  <si>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</si>
  <si>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</si>
  <si>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</si>
  <si>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</si>
  <si>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</si>
  <si>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</si>
  <si>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</si>
  <si>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</si>
  <si>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</si>
  <si>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</si>
  <si>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</si>
  <si>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</si>
  <si>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</si>
  <si>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</si>
  <si>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</si>
  <si>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</si>
  <si>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</si>
  <si>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</si>
  <si>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</si>
  <si>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</si>
  <si>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</si>
  <si>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</si>
  <si>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</si>
  <si>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</si>
  <si>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</si>
  <si>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</si>
  <si>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</si>
  <si>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</si>
  <si>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</si>
  <si>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</si>
  <si>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</si>
  <si>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</si>
  <si>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</si>
  <si>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</si>
  <si>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</si>
  <si>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</si>
  <si>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</si>
  <si>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</si>
  <si>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</si>
  <si>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</si>
  <si>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</si>
  <si>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</si>
  <si>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</si>
  <si>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</si>
  <si>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</si>
  <si>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</si>
  <si>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</si>
  <si>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</si>
  <si>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</si>
  <si>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</si>
  <si>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</si>
  <si>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</si>
  <si>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</si>
  <si>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</si>
  <si>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</si>
  <si>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</si>
  <si>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</si>
  <si>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</si>
  <si>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</si>
  <si>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</si>
  <si>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</si>
  <si>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</si>
  <si>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</si>
  <si>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</si>
  <si>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</si>
  <si>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</si>
  <si>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</si>
  <si>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</si>
  <si>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</si>
  <si>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</si>
  <si>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</si>
  <si>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</si>
  <si>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</si>
  <si>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</si>
  <si>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</si>
  <si>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</si>
  <si>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</si>
  <si>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</si>
  <si>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</si>
  <si>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</si>
  <si>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</si>
  <si>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</si>
  <si>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</si>
  <si>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</si>
  <si>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</si>
  <si>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</si>
  <si>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</si>
  <si>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</si>
  <si>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</si>
  <si>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</si>
  <si>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</si>
  <si>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</si>
  <si>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</si>
  <si>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</si>
  <si>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</si>
  <si>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</si>
  <si>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</si>
  <si>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</si>
  <si>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</si>
  <si>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</si>
  <si>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</si>
  <si>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</si>
  <si>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</si>
  <si>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</si>
  <si>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</si>
  <si>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</si>
  <si>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</si>
  <si>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</si>
  <si>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</si>
  <si>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</si>
  <si>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</si>
  <si>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</si>
  <si>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</si>
  <si>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</si>
  <si>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</si>
  <si>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</si>
  <si>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</si>
  <si>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</si>
  <si>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</si>
  <si>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</si>
  <si>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</si>
  <si>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</si>
  <si>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</si>
  <si>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</si>
  <si>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</si>
  <si>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</si>
  <si>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</si>
  <si>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</si>
  <si>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</si>
  <si>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</si>
  <si>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</si>
  <si>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</si>
  <si>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</si>
  <si>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</si>
  <si>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</si>
  <si>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</si>
  <si>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</si>
  <si>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</si>
  <si>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</si>
  <si>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</si>
  <si>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</si>
  <si>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</si>
  <si>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</si>
  <si>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</si>
  <si>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</si>
  <si>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</si>
  <si>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</si>
  <si>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</si>
  <si>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</si>
  <si>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</si>
  <si>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</si>
  <si>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</si>
  <si>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</si>
  <si>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</si>
  <si>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</si>
  <si>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</si>
  <si>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</si>
  <si>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</si>
  <si>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</si>
  <si>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</si>
  <si>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</si>
  <si>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</si>
  <si>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</si>
  <si>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</si>
  <si>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</si>
  <si>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</si>
  <si>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</si>
  <si>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</si>
  <si>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</si>
  <si>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</si>
  <si>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</si>
  <si>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</si>
  <si>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</si>
  <si>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</si>
  <si>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</si>
  <si>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</si>
  <si>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</si>
  <si>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</si>
  <si>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</si>
  <si>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</si>
  <si>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</si>
  <si>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</si>
  <si>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</si>
  <si>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</si>
  <si>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</si>
  <si>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</si>
  <si>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</si>
  <si>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</si>
  <si>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</si>
  <si>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</si>
  <si>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</si>
  <si>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</si>
  <si>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</si>
  <si>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</si>
  <si>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</si>
  <si>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</si>
  <si>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</si>
  <si>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</si>
  <si>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</si>
  <si>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</si>
  <si>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</si>
  <si>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</si>
  <si>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</si>
  <si>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</si>
  <si>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</si>
  <si>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</si>
  <si>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</si>
  <si>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</si>
  <si>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</si>
  <si>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</si>
  <si>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</si>
  <si>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</si>
  <si>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</si>
  <si>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</si>
  <si>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</si>
  <si>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</si>
  <si>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</si>
  <si>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</si>
  <si>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</si>
  <si>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</si>
  <si>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</si>
  <si>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</si>
  <si>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</si>
  <si>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</si>
  <si>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</si>
  <si>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</si>
  <si>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</si>
  <si>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</si>
  <si>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</si>
  <si>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</si>
  <si>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</si>
  <si>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</si>
  <si>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</si>
  <si>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</si>
  <si>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</si>
  <si>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</si>
  <si>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</si>
  <si>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</si>
  <si>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</si>
  <si>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</si>
  <si>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</si>
  <si>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</si>
  <si>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</si>
  <si>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</si>
  <si>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</si>
  <si>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</si>
  <si>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</si>
  <si>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</si>
  <si>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</si>
  <si>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</si>
  <si>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</si>
  <si>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</si>
  <si>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</si>
  <si>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</si>
  <si>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</si>
  <si>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</si>
  <si>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</si>
  <si>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</si>
  <si>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</si>
  <si>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</si>
  <si>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</si>
  <si>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</si>
  <si>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</si>
  <si>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</si>
  <si>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</si>
  <si>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</si>
  <si>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</si>
  <si>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</si>
  <si>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</si>
  <si>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</si>
  <si>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</si>
  <si>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</si>
  <si>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</si>
  <si>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</si>
  <si>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</si>
  <si>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</si>
  <si>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</si>
  <si>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</si>
  <si>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</si>
  <si>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</si>
  <si>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</si>
  <si>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</si>
  <si>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</si>
  <si>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</si>
  <si>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</si>
  <si>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</si>
  <si>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</si>
  <si>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</si>
  <si>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</si>
  <si>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</si>
  <si>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</si>
  <si>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</si>
  <si>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</si>
  <si>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</si>
  <si>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</si>
  <si>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</si>
  <si>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</si>
  <si>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</si>
  <si>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</si>
  <si>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</si>
  <si>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</si>
  <si>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</si>
  <si>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</si>
  <si>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</si>
  <si>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</si>
  <si>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</si>
  <si>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</si>
  <si>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</si>
  <si>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</si>
  <si>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</si>
  <si>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</si>
  <si>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</si>
  <si>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</si>
  <si>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</si>
  <si>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</si>
  <si>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</si>
  <si>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</si>
  <si>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</si>
  <si>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</si>
  <si>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</si>
  <si>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</si>
  <si>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</si>
  <si>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</si>
  <si>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</si>
  <si>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</si>
  <si>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</si>
  <si>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</si>
  <si>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</si>
  <si>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</si>
  <si>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</si>
  <si>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</si>
  <si>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</si>
  <si>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</si>
  <si>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</si>
  <si>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</si>
  <si>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</si>
  <si>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</si>
  <si>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</si>
  <si>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</si>
  <si>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</si>
  <si>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</si>
  <si>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</si>
  <si>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</si>
  <si>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</si>
  <si>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</si>
  <si>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</si>
  <si>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</si>
  <si>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</si>
  <si>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</si>
  <si>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</si>
  <si>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</si>
  <si>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</si>
  <si>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</si>
  <si>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</si>
  <si>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</si>
  <si>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</si>
  <si>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</si>
  <si>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</si>
  <si>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</si>
  <si>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</si>
  <si>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</si>
  <si>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</si>
  <si>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</si>
  <si>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</si>
  <si>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</si>
  <si>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</si>
  <si>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</si>
  <si>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</si>
  <si>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</si>
  <si>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</si>
  <si>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</si>
  <si>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</si>
  <si>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</si>
  <si>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</si>
  <si>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</si>
  <si>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</si>
  <si>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</si>
  <si>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</si>
  <si>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</si>
  <si>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</si>
  <si>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</si>
  <si>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</si>
  <si>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</si>
  <si>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</si>
  <si>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</si>
  <si>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</si>
  <si>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</si>
  <si>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</si>
  <si>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</si>
  <si>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</si>
  <si>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</si>
  <si>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</si>
  <si>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</si>
  <si>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</si>
  <si>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</si>
  <si>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</si>
  <si>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</si>
  <si>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</si>
  <si>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</si>
  <si>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</si>
  <si>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</si>
  <si>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</si>
  <si>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</si>
  <si>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</si>
  <si>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</si>
  <si>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</si>
  <si>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</si>
  <si>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</si>
  <si>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</si>
  <si>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</si>
  <si>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</si>
  <si>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</si>
  <si>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</si>
  <si>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</si>
  <si>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</si>
  <si>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</si>
  <si>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</si>
  <si>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</si>
  <si>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</si>
  <si>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</si>
  <si>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</si>
  <si>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</si>
  <si>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</si>
  <si>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</si>
  <si>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</si>
  <si>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</si>
  <si>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</si>
  <si>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</si>
  <si>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</si>
  <si>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</si>
  <si>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</si>
  <si>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</si>
  <si>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</si>
  <si>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</si>
  <si>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</si>
  <si>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</si>
  <si>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</si>
  <si>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</si>
  <si>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</si>
  <si>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</si>
  <si>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</si>
  <si>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</si>
  <si>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</si>
  <si>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</si>
  <si>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</si>
  <si>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</si>
  <si>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</si>
  <si>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</si>
  <si>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</si>
  <si>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</si>
  <si>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</si>
  <si>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</si>
  <si>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</si>
  <si>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</si>
  <si>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</si>
  <si>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</si>
  <si>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</si>
  <si>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</si>
  <si>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</si>
  <si>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</si>
  <si>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</si>
  <si>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</si>
  <si>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</si>
  <si>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</si>
  <si>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</si>
  <si>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</si>
  <si>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</si>
  <si>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</si>
  <si>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</si>
  <si>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</si>
  <si>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</si>
  <si>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</si>
  <si>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</si>
  <si>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</si>
  <si>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</si>
  <si>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</si>
  <si>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</si>
  <si>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</si>
  <si>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</si>
  <si>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</si>
  <si>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</si>
  <si>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</si>
  <si>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</si>
  <si>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</si>
  <si>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</si>
  <si>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</si>
  <si>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</si>
  <si>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</si>
  <si>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</si>
  <si>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</si>
  <si>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</si>
  <si>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</si>
  <si>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</si>
  <si>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</si>
  <si>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</si>
  <si>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</si>
  <si>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</si>
  <si>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</si>
  <si>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</si>
  <si>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</si>
  <si>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</si>
  <si>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</si>
  <si>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</si>
  <si>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</si>
  <si>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</si>
  <si>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</si>
  <si>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</si>
  <si>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</si>
  <si>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</si>
  <si>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</si>
  <si>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</si>
  <si>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</si>
  <si>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</si>
  <si>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</si>
  <si>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</si>
  <si>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</si>
  <si>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</si>
  <si>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</si>
  <si>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</si>
  <si>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</si>
  <si>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</si>
  <si>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</si>
  <si>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</si>
  <si>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</si>
  <si>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</si>
  <si>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</si>
  <si>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</si>
  <si>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</si>
  <si>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</si>
  <si>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</si>
  <si>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</si>
  <si>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</si>
  <si>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</si>
  <si>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</si>
  <si>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</si>
  <si>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</si>
  <si>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</si>
  <si>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</si>
  <si>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</si>
  <si>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</si>
  <si>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</si>
  <si>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</si>
  <si>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</si>
  <si>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</si>
  <si>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</si>
  <si>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</si>
  <si>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</si>
  <si>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</si>
  <si>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</si>
  <si>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</si>
  <si>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</si>
  <si>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</si>
  <si>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</si>
  <si>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</si>
  <si>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</si>
  <si>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</si>
  <si>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</si>
  <si>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</si>
  <si>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</si>
  <si>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</si>
  <si>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</si>
  <si>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</si>
  <si>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</si>
  <si>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</si>
  <si>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</si>
  <si>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</si>
  <si>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</si>
  <si>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</si>
  <si>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</si>
  <si>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</si>
  <si>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</si>
  <si>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</si>
  <si>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</si>
  <si>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</si>
  <si>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</si>
  <si>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</si>
  <si>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</si>
  <si>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</si>
  <si>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</si>
  <si>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</si>
  <si>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</si>
  <si>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</si>
  <si>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</si>
  <si>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</si>
  <si>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</si>
  <si>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</si>
  <si>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</si>
  <si>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</si>
  <si>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</si>
  <si>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</si>
  <si>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</si>
  <si>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</si>
  <si>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</si>
  <si>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</si>
  <si>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</si>
  <si>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</si>
  <si>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</si>
  <si>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</si>
  <si>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</si>
  <si>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</si>
  <si>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</si>
  <si>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</si>
  <si>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</si>
  <si>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</si>
  <si>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</si>
  <si>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</si>
  <si>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</si>
  <si>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</si>
  <si>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</si>
  <si>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</si>
  <si>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</si>
  <si>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</si>
  <si>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</si>
  <si>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</si>
  <si>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</si>
  <si>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</si>
  <si>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</si>
  <si>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</si>
  <si>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</si>
  <si>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</si>
  <si>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</si>
  <si>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</si>
  <si>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</si>
  <si>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</si>
  <si>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</si>
  <si>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</si>
  <si>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</si>
  <si>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</si>
  <si>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</si>
  <si>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</si>
  <si>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</si>
  <si>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</si>
  <si>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</si>
  <si>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</si>
  <si>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</si>
  <si>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</si>
  <si>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</si>
  <si>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</si>
  <si>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</si>
  <si>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</si>
  <si>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</si>
  <si>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</si>
  <si>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</si>
  <si>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</si>
  <si>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</si>
  <si>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</si>
  <si>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</si>
  <si>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</si>
  <si>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</si>
  <si>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</si>
  <si>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</si>
  <si>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</si>
  <si>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</si>
  <si>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</si>
  <si>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</si>
  <si>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</si>
  <si>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</si>
  <si>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</si>
  <si>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</si>
  <si>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</si>
  <si>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</si>
  <si>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</si>
  <si>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</si>
  <si>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</si>
  <si>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</si>
  <si>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</si>
  <si>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</si>
  <si>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</si>
  <si>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</si>
  <si>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</si>
  <si>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</si>
  <si>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</si>
  <si>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</si>
  <si>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</si>
  <si>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</si>
  <si>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</si>
  <si>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</si>
  <si>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</si>
  <si>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</si>
  <si>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</si>
  <si>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</si>
  <si>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</si>
  <si>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</si>
  <si>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</si>
  <si>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</si>
  <si>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</si>
  <si>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</si>
  <si>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</si>
  <si>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</si>
  <si>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</si>
  <si>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</si>
  <si>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</si>
  <si>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</si>
  <si>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</si>
  <si>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</si>
  <si>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</si>
  <si>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</si>
  <si>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</si>
  <si>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</si>
  <si>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</si>
  <si>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</si>
  <si>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</si>
  <si>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</si>
  <si>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</si>
  <si>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</si>
  <si>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</si>
  <si>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</si>
  <si>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</si>
  <si>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</si>
  <si>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</si>
  <si>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</si>
  <si>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</si>
  <si>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</si>
  <si>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</si>
  <si>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</si>
  <si>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</si>
  <si>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</si>
  <si>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</si>
  <si>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</si>
  <si>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</si>
  <si>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</si>
  <si>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</si>
  <si>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</si>
  <si>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</si>
  <si>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</si>
  <si>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</si>
  <si>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</si>
  <si>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</si>
  <si>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</si>
  <si>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</si>
  <si>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</si>
  <si>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</si>
  <si>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</si>
  <si>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</si>
  <si>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</si>
  <si>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</si>
  <si>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</si>
  <si>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</si>
  <si>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</si>
  <si>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</si>
  <si>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</si>
  <si>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</si>
  <si>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</si>
  <si>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</si>
  <si>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</si>
  <si>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</si>
  <si>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</si>
  <si>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</si>
  <si>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</si>
  <si>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</si>
  <si>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</si>
  <si>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</si>
  <si>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</si>
  <si>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</si>
  <si>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</si>
  <si>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</si>
  <si>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</si>
  <si>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</si>
  <si>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</si>
  <si>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</si>
  <si>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</si>
  <si>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</si>
  <si>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</si>
  <si>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</si>
  <si>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</si>
  <si>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</si>
  <si>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</si>
  <si>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</si>
  <si>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</si>
  <si>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</si>
  <si>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</si>
  <si>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</si>
  <si>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</si>
  <si>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</si>
  <si>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</si>
  <si>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</si>
  <si>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</si>
  <si>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</si>
  <si>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</si>
  <si>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</si>
  <si>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</si>
  <si>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</si>
  <si>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</si>
  <si>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</si>
  <si>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</si>
  <si>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</si>
  <si>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</si>
  <si>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</si>
  <si>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</si>
  <si>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</si>
  <si>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</si>
  <si>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</si>
  <si>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</si>
  <si>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</si>
  <si>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</si>
  <si>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</si>
  <si>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</si>
  <si>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</si>
  <si>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</si>
  <si>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</si>
  <si>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</si>
  <si>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</si>
  <si>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</si>
  <si>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</si>
  <si>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</si>
  <si>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</si>
  <si>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</si>
  <si>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</si>
  <si>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</si>
  <si>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</si>
  <si>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</si>
  <si>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</si>
  <si>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</si>
  <si>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</si>
  <si>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</si>
  <si>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</si>
  <si>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</si>
  <si>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</si>
  <si>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</si>
  <si>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</si>
  <si>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</si>
  <si>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</si>
  <si>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</si>
  <si>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</si>
  <si>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</si>
  <si>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</si>
  <si>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</si>
  <si>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</si>
  <si>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</si>
  <si>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</si>
  <si>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</si>
  <si>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</si>
  <si>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</si>
  <si>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</si>
  <si>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</si>
  <si>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</si>
  <si>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</si>
  <si>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</si>
  <si>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</si>
  <si>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</si>
  <si>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</si>
  <si>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</si>
  <si>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</si>
  <si>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</si>
  <si>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</si>
  <si>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</si>
  <si>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</si>
  <si>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</si>
  <si>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</si>
  <si>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</si>
  <si>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</si>
  <si>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</si>
  <si>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</si>
  <si>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</si>
  <si>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</si>
  <si>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</si>
  <si>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</si>
  <si>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</si>
  <si>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</si>
  <si>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</si>
  <si>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</si>
  <si>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</si>
  <si>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</si>
  <si>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</si>
  <si>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</si>
  <si>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</si>
  <si>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</si>
  <si>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</si>
  <si>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</si>
  <si>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</si>
  <si>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</si>
  <si>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</si>
  <si>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</si>
  <si>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</si>
  <si>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</si>
  <si>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</si>
  <si>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</si>
  <si>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</si>
  <si>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</si>
  <si>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</si>
  <si>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</si>
  <si>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</si>
  <si>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</si>
  <si>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</si>
  <si>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</si>
  <si>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</si>
  <si>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</si>
  <si>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</si>
  <si>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</si>
  <si>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</si>
  <si>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</si>
  <si>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</si>
  <si>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</si>
  <si>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</si>
  <si>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</si>
  <si>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</si>
  <si>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</si>
  <si>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</si>
  <si>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</si>
  <si>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</si>
  <si>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</si>
  <si>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</si>
  <si>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</si>
  <si>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</si>
  <si>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</si>
  <si>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</si>
  <si>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</si>
  <si>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</si>
  <si>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</si>
  <si>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</si>
  <si>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</si>
  <si>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</si>
  <si>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</si>
  <si>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</si>
  <si>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</si>
  <si>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</si>
  <si>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</si>
  <si>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</si>
  <si>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</si>
  <si>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</si>
  <si>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</si>
  <si>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</si>
  <si>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</si>
  <si>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</si>
  <si>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</si>
  <si>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</si>
  <si>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</si>
  <si>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</si>
  <si>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</si>
  <si>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</si>
  <si>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</si>
  <si>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</si>
  <si>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</si>
  <si>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</si>
  <si>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</si>
  <si>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</si>
  <si>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</si>
  <si>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</si>
  <si>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</si>
  <si>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</si>
  <si>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</si>
  <si>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</si>
  <si>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</si>
  <si>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</si>
  <si>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</si>
  <si>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</si>
  <si>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</si>
  <si>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</si>
  <si>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</si>
  <si>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</si>
  <si>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</si>
  <si>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</si>
  <si>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</si>
  <si>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</si>
  <si>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</si>
  <si>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</si>
  <si>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</si>
  <si>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</si>
  <si>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</si>
  <si>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</si>
  <si>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</si>
  <si>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</si>
  <si>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</si>
  <si>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</si>
  <si>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</si>
  <si>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</si>
  <si>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</si>
  <si>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</si>
  <si>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</si>
  <si>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</si>
  <si>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</si>
  <si>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</si>
  <si>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</si>
  <si>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</si>
  <si>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</si>
  <si>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</si>
  <si>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</si>
  <si>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</si>
  <si>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</si>
  <si>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</si>
  <si>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</si>
  <si>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</si>
  <si>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</si>
  <si>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</si>
  <si>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</si>
  <si>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</si>
  <si>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</si>
  <si>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</si>
  <si>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</si>
  <si>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</si>
  <si>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</si>
  <si>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</si>
  <si>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</si>
  <si>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</si>
  <si>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</si>
  <si>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</si>
  <si>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</si>
  <si>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</si>
  <si>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</si>
  <si>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</si>
  <si>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</si>
  <si>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</si>
  <si>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</si>
  <si>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</si>
  <si>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</si>
  <si>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</si>
  <si>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</si>
  <si>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</si>
  <si>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</si>
  <si>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</si>
  <si>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</si>
  <si>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</si>
  <si>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</si>
  <si>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</si>
  <si>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</si>
  <si>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</si>
  <si>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</si>
  <si>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</si>
  <si>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</si>
  <si>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</si>
  <si>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</si>
  <si>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</si>
  <si>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</si>
  <si>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</si>
  <si>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</si>
  <si>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</si>
  <si>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</si>
  <si>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</si>
  <si>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</si>
  <si>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</si>
  <si>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</si>
  <si>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</si>
  <si>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</si>
  <si>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</si>
  <si>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</si>
  <si>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</si>
  <si>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</si>
  <si>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</si>
  <si>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</si>
  <si>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</si>
  <si>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</si>
  <si>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</si>
  <si>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</si>
  <si>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</si>
  <si>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</si>
  <si>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</si>
  <si>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</si>
  <si>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</si>
  <si>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</si>
  <si>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</si>
  <si>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</si>
  <si>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</si>
  <si>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</si>
  <si>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</si>
  <si>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</si>
  <si>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</si>
  <si>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</si>
  <si>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</si>
  <si>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</si>
  <si>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</si>
  <si>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</si>
  <si>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</si>
  <si>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</si>
  <si>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</si>
  <si>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</si>
  <si>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</si>
  <si>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</si>
  <si>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</si>
  <si>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</si>
  <si>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</si>
  <si>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</si>
  <si>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</si>
  <si>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</si>
  <si>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</si>
  <si>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</si>
  <si>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</si>
  <si>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</si>
  <si>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</si>
  <si>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</si>
  <si>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</si>
  <si>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</si>
  <si>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</si>
  <si>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</si>
  <si>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</si>
  <si>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</si>
  <si>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</si>
  <si>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</si>
  <si>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</si>
  <si>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</si>
  <si>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</si>
  <si>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</si>
  <si>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</si>
  <si>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</si>
  <si>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</si>
  <si>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</si>
  <si>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</si>
  <si>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</si>
  <si>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</si>
  <si>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</si>
  <si>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</si>
  <si>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</si>
  <si>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</si>
  <si>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</si>
  <si>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</si>
  <si>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</si>
  <si>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</si>
  <si>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</si>
  <si>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</si>
  <si>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</si>
  <si>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</si>
  <si>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</si>
  <si>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</si>
  <si>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</si>
  <si>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</si>
  <si>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</si>
  <si>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</si>
  <si>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</si>
  <si>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</si>
  <si>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</si>
  <si>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</si>
  <si>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</si>
  <si>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</si>
  <si>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</si>
  <si>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</si>
  <si>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</si>
  <si>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</si>
  <si>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</si>
  <si>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</si>
  <si>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</si>
  <si>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</si>
  <si>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</si>
  <si>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</si>
  <si>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</si>
  <si>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</si>
  <si>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</si>
  <si>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</si>
  <si>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</si>
  <si>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</si>
  <si>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</si>
  <si>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</si>
  <si>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</si>
  <si>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</si>
  <si>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</si>
  <si>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</si>
  <si>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</si>
  <si>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</si>
  <si>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</si>
  <si>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</si>
  <si>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</si>
  <si>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</si>
  <si>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</si>
  <si>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</si>
  <si>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</si>
  <si>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</si>
  <si>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</si>
  <si>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</si>
  <si>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</si>
  <si>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</si>
  <si>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</si>
  <si>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</si>
  <si>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</si>
  <si>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</si>
  <si>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</si>
  <si>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</si>
  <si>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</si>
  <si>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</si>
  <si>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</si>
  <si>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</si>
  <si>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</si>
  <si>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</si>
  <si>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</si>
  <si>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</si>
  <si>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</si>
  <si>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</si>
  <si>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</si>
  <si>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</si>
  <si>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</si>
  <si>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</si>
  <si>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</si>
  <si>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</si>
  <si>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</si>
  <si>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</si>
  <si>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</si>
  <si>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</si>
  <si>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</si>
  <si>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</si>
  <si>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</si>
  <si>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</si>
  <si>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</si>
  <si>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</si>
  <si>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</si>
  <si>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</si>
  <si>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</si>
  <si>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</si>
  <si>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</si>
  <si>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</si>
  <si>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</si>
  <si>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</si>
  <si>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</si>
  <si>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</si>
  <si>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</si>
  <si>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</si>
  <si>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</si>
  <si>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</si>
  <si>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</si>
  <si>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</si>
  <si>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</si>
  <si>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</si>
  <si>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</si>
  <si>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</si>
  <si>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</si>
  <si>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</si>
  <si>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</si>
  <si>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</si>
  <si>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</si>
  <si>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</si>
  <si>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</si>
  <si>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</si>
  <si>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</si>
  <si>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</si>
  <si>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</si>
  <si>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</si>
  <si>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</si>
  <si>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</si>
  <si>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</si>
  <si>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</si>
  <si>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</si>
  <si>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</si>
  <si>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</si>
  <si>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</si>
  <si>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</si>
  <si>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</si>
  <si>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</si>
  <si>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</si>
  <si>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</si>
  <si>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</si>
  <si>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</si>
  <si>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</si>
  <si>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</si>
  <si>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</si>
  <si>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</si>
  <si>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</si>
  <si>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</si>
  <si>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</si>
  <si>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</si>
  <si>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</si>
  <si>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</si>
  <si>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</si>
  <si>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</si>
  <si>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</si>
  <si>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</si>
  <si>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</si>
  <si>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</si>
  <si>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</si>
  <si>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</si>
  <si>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</si>
  <si>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</si>
  <si>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</si>
  <si>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</si>
  <si>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</si>
  <si>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</si>
  <si>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</si>
  <si>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</si>
  <si>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</si>
  <si>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</si>
  <si>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</si>
  <si>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</si>
  <si>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</si>
  <si>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</si>
  <si>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</si>
  <si>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</si>
  <si>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</si>
  <si>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</si>
  <si>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</si>
  <si>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</si>
  <si>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</si>
  <si>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</si>
  <si>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</si>
  <si>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</si>
  <si>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</si>
  <si>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</si>
  <si>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</si>
  <si>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</si>
  <si>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</si>
  <si>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</si>
  <si>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</si>
  <si>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</si>
  <si>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</si>
  <si>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</si>
  <si>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</si>
  <si>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</si>
  <si>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</si>
  <si>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</si>
  <si>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</si>
  <si>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</si>
  <si>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</si>
  <si>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</si>
  <si>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</si>
  <si>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</si>
  <si>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</si>
  <si>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</si>
  <si>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</si>
  <si>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</si>
  <si>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</si>
  <si>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</si>
  <si>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</si>
  <si>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</si>
  <si>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</si>
  <si>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</si>
  <si>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</si>
  <si>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</si>
  <si>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</si>
  <si>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</si>
  <si>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</si>
  <si>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</si>
  <si>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</si>
  <si>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</si>
  <si>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</si>
  <si>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</si>
  <si>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</si>
  <si>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</si>
  <si>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</si>
  <si>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</si>
  <si>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</si>
  <si>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</si>
  <si>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</si>
  <si>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</si>
  <si>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</si>
  <si>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</si>
  <si>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</si>
  <si>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</si>
  <si>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</si>
  <si>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</si>
  <si>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</si>
  <si>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</si>
  <si>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</si>
  <si>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</si>
  <si>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</si>
  <si>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</si>
  <si>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</si>
  <si>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</si>
  <si>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</si>
  <si>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</si>
  <si>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</si>
  <si>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</si>
  <si>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</si>
  <si>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</si>
  <si>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</si>
  <si>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</si>
  <si>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</si>
  <si>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</si>
  <si>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</si>
  <si>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</si>
  <si>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</si>
  <si>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</si>
  <si>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</si>
  <si>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</si>
  <si>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</si>
  <si>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</si>
  <si>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</si>
  <si>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</si>
  <si>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</si>
  <si>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</si>
  <si>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</si>
  <si>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</si>
  <si>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</si>
  <si>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</si>
  <si>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</si>
  <si>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</si>
  <si>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</si>
  <si>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</si>
  <si>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</si>
  <si>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</si>
  <si>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</si>
  <si>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</si>
  <si>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</si>
  <si>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</si>
  <si>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</si>
  <si>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</si>
  <si>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</si>
  <si>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</si>
  <si>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</si>
  <si>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</si>
  <si>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</si>
  <si>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</si>
  <si>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</si>
  <si>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</si>
  <si>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</si>
  <si>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</si>
  <si>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</si>
  <si>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</si>
  <si>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</si>
  <si>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</si>
  <si>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</si>
  <si>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</si>
  <si>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</si>
  <si>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</si>
  <si>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</si>
  <si>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</si>
  <si>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</si>
  <si>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</si>
  <si>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</si>
  <si>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</si>
  <si>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</si>
  <si>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</si>
  <si>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</si>
  <si>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</si>
  <si>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</si>
  <si>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</si>
  <si>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</si>
  <si>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</si>
  <si>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</si>
  <si>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</si>
  <si>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</si>
  <si>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</si>
  <si>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</si>
  <si>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</si>
  <si>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</si>
  <si>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</si>
  <si>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</si>
  <si>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</si>
  <si>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</si>
  <si>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</si>
  <si>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</si>
  <si>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</si>
  <si>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</si>
  <si>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</si>
  <si>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</si>
  <si>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</si>
  <si>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</si>
  <si>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</si>
  <si>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</si>
  <si>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</si>
  <si>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</si>
  <si>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</si>
  <si>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</si>
  <si>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</si>
  <si>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</si>
  <si>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</si>
  <si>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</si>
  <si>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</si>
  <si>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</si>
  <si>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</si>
  <si>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</si>
  <si>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</si>
  <si>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</si>
  <si>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</si>
  <si>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</si>
  <si>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</si>
  <si>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</si>
  <si>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</si>
  <si>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</si>
  <si>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</si>
  <si>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</si>
  <si>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</si>
  <si>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</si>
  <si>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</si>
  <si>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</si>
  <si>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</si>
  <si>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</si>
  <si>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</si>
  <si>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</si>
  <si>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</si>
  <si>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</si>
  <si>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</si>
  <si>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</si>
  <si>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</si>
  <si>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</si>
  <si>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</si>
  <si>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</si>
  <si>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</si>
  <si>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</si>
  <si>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</si>
  <si>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</si>
  <si>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</si>
  <si>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</si>
  <si>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</si>
  <si>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</si>
  <si>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</si>
  <si>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</si>
  <si>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</si>
  <si>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</si>
  <si>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</si>
  <si>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</si>
  <si>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</si>
  <si>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</si>
  <si>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</si>
  <si>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</si>
  <si>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</si>
  <si>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</si>
  <si>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</si>
  <si>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</si>
  <si>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</si>
  <si>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</si>
  <si>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</si>
  <si>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</si>
  <si>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</si>
  <si>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</si>
  <si>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</si>
  <si>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</si>
  <si>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</si>
  <si>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</si>
  <si>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</si>
  <si>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</si>
  <si>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</si>
  <si>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</si>
  <si>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</si>
  <si>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</si>
  <si>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</si>
  <si>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</si>
  <si>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</si>
  <si>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</si>
  <si>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</si>
  <si>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</si>
  <si>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</si>
  <si>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</si>
  <si>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</si>
  <si>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</si>
  <si>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</si>
  <si>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</si>
  <si>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</si>
  <si>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</si>
  <si>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</si>
  <si>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</si>
  <si>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</si>
  <si>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</si>
  <si>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</si>
  <si>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</si>
  <si>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</si>
  <si>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</si>
  <si>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</si>
  <si>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</si>
  <si>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</si>
  <si>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</si>
  <si>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</si>
  <si>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</si>
  <si>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</si>
  <si>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</si>
  <si>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</si>
  <si>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</si>
  <si>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</si>
  <si>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</si>
  <si>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</si>
  <si>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</si>
  <si>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</si>
  <si>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</si>
  <si>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</si>
  <si>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</si>
  <si>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</si>
  <si>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</si>
  <si>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</si>
  <si>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</si>
  <si>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</si>
  <si>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</si>
  <si>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</si>
  <si>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</si>
  <si>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</si>
  <si>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</si>
  <si>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</si>
  <si>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</si>
  <si>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</si>
  <si>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</si>
  <si>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</si>
  <si>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</si>
  <si>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</si>
  <si>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</si>
  <si>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</si>
  <si>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</si>
  <si>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</si>
  <si>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</si>
  <si>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</si>
  <si>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</si>
  <si>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</si>
  <si>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</si>
  <si>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</si>
  <si>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</si>
  <si>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</si>
  <si>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</si>
  <si>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</si>
  <si>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</si>
  <si>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</si>
  <si>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</si>
  <si>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</si>
  <si>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</si>
  <si>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</si>
  <si>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</si>
  <si>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</si>
  <si>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</si>
  <si>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</si>
  <si>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</si>
  <si>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</si>
  <si>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</si>
  <si>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</si>
  <si>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</si>
  <si>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</si>
  <si>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</si>
  <si>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</si>
  <si>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</si>
  <si>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</si>
  <si>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</si>
  <si>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</si>
  <si>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</si>
  <si>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</si>
  <si>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</si>
  <si>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</si>
  <si>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</si>
  <si>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</si>
  <si>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</si>
  <si>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</si>
  <si>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</si>
  <si>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</si>
  <si>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</si>
  <si>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</si>
  <si>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</si>
  <si>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</si>
  <si>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</si>
  <si>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</si>
  <si>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</si>
  <si>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</si>
  <si>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</si>
  <si>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</si>
  <si>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</si>
  <si>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</si>
  <si>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</si>
  <si>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</si>
  <si>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</si>
  <si>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</si>
  <si>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</si>
  <si>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</si>
  <si>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</si>
  <si>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</si>
  <si>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</si>
  <si>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</si>
  <si>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</si>
  <si>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</si>
  <si>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</si>
  <si>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</si>
  <si>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</si>
  <si>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</si>
  <si>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</si>
  <si>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</si>
  <si>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</si>
  <si>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</si>
  <si>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</si>
  <si>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</si>
  <si>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</si>
  <si>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</si>
  <si>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</si>
  <si>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</si>
  <si>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</si>
  <si>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</si>
  <si>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</si>
  <si>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</si>
  <si>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</si>
  <si>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</si>
  <si>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</si>
  <si>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</si>
  <si>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</si>
  <si>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</si>
  <si>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</si>
  <si>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</si>
  <si>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</si>
  <si>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</si>
  <si>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</si>
  <si>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</si>
  <si>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</si>
  <si>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</si>
  <si>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</si>
  <si>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</si>
  <si>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</si>
  <si>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</si>
  <si>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</si>
  <si>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</si>
  <si>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</si>
  <si>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</si>
  <si>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</si>
  <si>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</si>
  <si>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</si>
  <si>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</si>
  <si>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</si>
  <si>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</si>
  <si>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</si>
  <si>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</si>
  <si>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</si>
  <si>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</si>
  <si>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</si>
  <si>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</si>
  <si>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</si>
  <si>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</si>
  <si>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</si>
  <si>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</si>
  <si>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</si>
  <si>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</si>
  <si>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</si>
  <si>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</si>
  <si>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</si>
  <si>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</si>
  <si>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</si>
  <si>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</si>
  <si>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</si>
  <si>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</si>
  <si>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</si>
  <si>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</si>
  <si>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</si>
  <si>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</si>
  <si>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</si>
  <si>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</si>
  <si>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</si>
  <si>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</si>
  <si>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</si>
  <si>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</si>
  <si>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</si>
  <si>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</si>
  <si>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</si>
  <si>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</si>
  <si>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</si>
  <si>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</si>
  <si>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</si>
  <si>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</si>
  <si>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</si>
  <si>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</si>
  <si>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</si>
  <si>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</si>
  <si>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</si>
  <si>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</si>
  <si>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</si>
  <si>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</si>
  <si>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</si>
  <si>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</si>
  <si>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</si>
  <si>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</si>
  <si>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</si>
  <si>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</si>
  <si>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</si>
  <si>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</si>
  <si>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</si>
  <si>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</si>
  <si>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</si>
  <si>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</si>
  <si>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</si>
  <si>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</si>
  <si>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</si>
  <si>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</si>
  <si>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</si>
  <si>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</si>
  <si>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</si>
  <si>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</si>
  <si>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</si>
  <si>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</si>
  <si>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</si>
  <si>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</si>
  <si>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</si>
  <si>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</si>
  <si>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</si>
  <si>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</si>
  <si>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</si>
  <si>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</si>
  <si>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</si>
  <si>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</si>
  <si>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</si>
  <si>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</si>
  <si>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</si>
  <si>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</si>
  <si>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</si>
  <si>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</si>
  <si>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</si>
  <si>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</si>
  <si>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</si>
  <si>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</si>
  <si>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</si>
  <si>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</si>
  <si>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</si>
  <si>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</si>
  <si>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</si>
  <si>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</si>
  <si>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</si>
  <si>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</si>
  <si>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</si>
  <si>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</si>
  <si>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</si>
  <si>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</si>
  <si>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</si>
  <si>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</si>
  <si>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</si>
  <si>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</si>
  <si>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</si>
  <si>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</si>
  <si>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</si>
  <si>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</si>
  <si>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</si>
  <si>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</si>
  <si>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</si>
  <si>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</si>
  <si>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</si>
  <si>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</si>
  <si>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</si>
  <si>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</si>
  <si>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</si>
  <si>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</si>
  <si>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</si>
  <si>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</si>
  <si>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</si>
  <si>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</si>
  <si>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</si>
  <si>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</si>
  <si>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</si>
  <si>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</si>
  <si>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</si>
  <si>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</si>
  <si>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</si>
  <si>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</si>
  <si>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</si>
  <si>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</si>
  <si>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</si>
  <si>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</si>
  <si>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</si>
  <si>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</si>
  <si>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</si>
  <si>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</si>
  <si>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</si>
  <si>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</si>
  <si>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</si>
  <si>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</si>
  <si>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</si>
  <si>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</si>
  <si>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</si>
  <si>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</si>
  <si>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</si>
  <si>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</si>
  <si>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</si>
  <si>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</si>
  <si>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</si>
  <si>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</si>
  <si>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</si>
  <si>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</si>
  <si>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</si>
  <si>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</si>
  <si>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</si>
  <si>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</si>
  <si>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</si>
  <si>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</si>
  <si>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</si>
  <si>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</si>
  <si>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</si>
  <si>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</si>
  <si>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</si>
  <si>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</si>
  <si>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</si>
  <si>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</si>
  <si>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</si>
  <si>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</si>
  <si>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</si>
  <si>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</si>
  <si>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</si>
  <si>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</si>
  <si>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</si>
  <si>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</si>
  <si>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</si>
  <si>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</si>
  <si>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</si>
  <si>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</si>
  <si>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</si>
  <si>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</si>
  <si>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</si>
  <si>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</si>
  <si>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</si>
  <si>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</si>
  <si>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</si>
  <si>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</si>
  <si>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</si>
  <si>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</si>
  <si>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</si>
  <si>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</si>
  <si>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</si>
  <si>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</si>
  <si>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</si>
  <si>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</si>
  <si>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</si>
  <si>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</si>
  <si>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</si>
  <si>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</si>
  <si>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</si>
  <si>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</si>
  <si>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</si>
  <si>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</si>
  <si>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</si>
  <si>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</si>
  <si>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</si>
  <si>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</si>
  <si>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</si>
  <si>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</si>
  <si>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</si>
  <si>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</si>
  <si>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</si>
  <si>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</si>
  <si>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</si>
  <si>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</si>
  <si>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</si>
  <si>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</si>
  <si>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</si>
  <si>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</si>
  <si>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</si>
  <si>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</si>
  <si>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</si>
  <si>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</si>
  <si>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</si>
  <si>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</si>
  <si>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</si>
  <si>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</si>
  <si>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</si>
  <si>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</si>
  <si>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</si>
  <si>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</si>
  <si>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</si>
  <si>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</si>
  <si>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</si>
  <si>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</si>
  <si>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</si>
  <si>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</si>
  <si>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</si>
  <si>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</si>
  <si>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</si>
  <si>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</si>
  <si>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</si>
  <si>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</si>
  <si>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</si>
  <si>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</si>
  <si>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</si>
  <si>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</si>
  <si>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</si>
  <si>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</si>
  <si>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</si>
  <si>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</si>
  <si>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</si>
  <si>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</si>
  <si>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</si>
  <si>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</si>
  <si>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</si>
  <si>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</si>
  <si>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</si>
  <si>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</si>
  <si>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</si>
  <si>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</si>
  <si>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</si>
  <si>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</si>
  <si>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</si>
  <si>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</si>
  <si>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</si>
  <si>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</si>
  <si>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</si>
  <si>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</si>
  <si>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</si>
  <si>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</si>
  <si>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</si>
  <si>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</si>
  <si>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</si>
  <si>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</si>
  <si>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</si>
  <si>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</si>
  <si>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</si>
  <si>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</si>
  <si>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</si>
  <si>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</si>
  <si>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</si>
  <si>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</si>
  <si>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</si>
  <si>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</si>
  <si>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</si>
  <si>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</si>
  <si>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</si>
  <si>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</si>
  <si>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</si>
  <si>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</si>
  <si>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</si>
  <si>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</si>
  <si>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</si>
  <si>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</si>
  <si>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</si>
  <si>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</si>
  <si>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</si>
  <si>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</si>
  <si>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</si>
  <si>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</si>
  <si>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</si>
  <si>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</si>
  <si>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</si>
  <si>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</si>
  <si>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</si>
  <si>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</si>
  <si>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</si>
  <si>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</si>
  <si>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</si>
  <si>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</si>
  <si>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</si>
  <si>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</si>
  <si>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</si>
  <si>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</si>
  <si>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</si>
  <si>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</si>
  <si>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</si>
  <si>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</si>
  <si>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</si>
  <si>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</si>
  <si>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</si>
  <si>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</si>
  <si>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</si>
  <si>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</si>
  <si>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</si>
  <si>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</si>
  <si>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</si>
  <si>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</si>
  <si>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</si>
  <si>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</si>
  <si>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</si>
  <si>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</si>
  <si>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</si>
  <si>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</si>
  <si>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</si>
  <si>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</si>
  <si>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</si>
  <si>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</si>
  <si>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</si>
  <si>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</si>
  <si>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</si>
  <si>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</si>
  <si>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</si>
  <si>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</si>
  <si>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</si>
  <si>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</si>
  <si>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</si>
  <si>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</si>
  <si>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</si>
  <si>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</si>
  <si>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</si>
  <si>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</si>
  <si>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</si>
  <si>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</si>
  <si>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</si>
  <si>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</si>
  <si>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</si>
  <si>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</si>
  <si>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</si>
  <si>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</si>
  <si>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</si>
  <si>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</si>
  <si>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</si>
  <si>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</si>
  <si>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</si>
  <si>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</si>
  <si>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</si>
  <si>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</si>
  <si>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</si>
  <si>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</si>
  <si>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</si>
  <si>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</si>
  <si>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</si>
  <si>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</si>
  <si>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</si>
  <si>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</si>
  <si>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</si>
  <si>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</si>
  <si>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</si>
  <si>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</si>
  <si>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</si>
  <si>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</si>
  <si>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</si>
  <si>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</si>
  <si>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</si>
  <si>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</si>
  <si>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</si>
  <si>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</si>
  <si>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</si>
  <si>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</si>
  <si>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</si>
  <si>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</si>
  <si>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</si>
  <si>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</si>
  <si>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</si>
  <si>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</si>
  <si>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</si>
  <si>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</si>
  <si>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</si>
  <si>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</si>
  <si>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</si>
  <si>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</si>
  <si>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</si>
  <si>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</si>
  <si>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</si>
  <si>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</si>
  <si>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</si>
  <si>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</si>
  <si>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</si>
  <si>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</si>
  <si>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</si>
  <si>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</si>
  <si>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</si>
  <si>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</si>
  <si>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</si>
  <si>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</si>
  <si>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</si>
  <si>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</si>
  <si>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</si>
  <si>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</si>
  <si>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</si>
  <si>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</si>
  <si>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</si>
  <si>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</si>
  <si>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</si>
  <si>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</si>
  <si>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</si>
  <si>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</si>
  <si>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</si>
  <si>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</si>
  <si>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</si>
  <si>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</si>
  <si>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</si>
  <si>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</si>
  <si>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</si>
  <si>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</si>
  <si>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</si>
  <si>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</si>
  <si>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</si>
  <si>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</si>
  <si>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</si>
  <si>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</si>
  <si>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</si>
  <si>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</si>
  <si>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</si>
  <si>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</si>
  <si>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</si>
  <si>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</si>
  <si>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</si>
  <si>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</si>
  <si>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</si>
  <si>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</si>
  <si>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</si>
  <si>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</si>
  <si>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</si>
  <si>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</si>
  <si>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</si>
  <si>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</si>
  <si>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</si>
  <si>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</si>
  <si>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</si>
  <si>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</si>
  <si>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</si>
  <si>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</si>
  <si>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</si>
  <si>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</si>
  <si>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</si>
  <si>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</si>
  <si>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</si>
  <si>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</si>
  <si>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</si>
  <si>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</si>
  <si>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</si>
  <si>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</si>
  <si>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</si>
  <si>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</si>
  <si>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</si>
  <si>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</si>
  <si>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</si>
  <si>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</si>
  <si>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</si>
  <si>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</si>
  <si>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</si>
  <si>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</si>
  <si>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</si>
  <si>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</si>
  <si>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</si>
  <si>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</si>
  <si>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</si>
  <si>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</si>
  <si>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</si>
  <si>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</si>
  <si>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</si>
  <si>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</si>
  <si>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</si>
  <si>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</si>
  <si>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</si>
  <si>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</si>
  <si>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</si>
  <si>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</si>
  <si>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</si>
  <si>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</si>
  <si>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</si>
  <si>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</si>
  <si>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</si>
  <si>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</si>
  <si>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</si>
  <si>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</si>
  <si>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</si>
  <si>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</si>
  <si>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</si>
  <si>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</si>
  <si>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</si>
  <si>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</si>
  <si>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</si>
  <si>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</si>
  <si>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</si>
  <si>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</si>
  <si>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</si>
  <si>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</si>
  <si>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</si>
  <si>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</si>
  <si>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</si>
  <si>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</si>
  <si>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</si>
  <si>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</si>
  <si>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</si>
  <si>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</si>
  <si>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</si>
  <si>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</si>
  <si>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</si>
  <si>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</si>
  <si>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</si>
  <si>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</si>
  <si>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</si>
  <si>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</si>
  <si>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</si>
  <si>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</si>
  <si>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</si>
  <si>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</si>
  <si>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</si>
  <si>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</si>
  <si>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</si>
  <si>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</si>
  <si>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</si>
  <si>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</si>
  <si>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</si>
  <si>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</si>
  <si>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</si>
  <si>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</si>
  <si>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</si>
  <si>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</si>
  <si>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</si>
  <si>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</si>
  <si>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</si>
  <si>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</si>
  <si>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</si>
  <si>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</si>
  <si>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</si>
  <si>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</si>
  <si>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</si>
  <si>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</si>
  <si>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</si>
  <si>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</si>
  <si>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</si>
  <si>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</si>
  <si>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</si>
  <si>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</si>
  <si>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</si>
  <si>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</si>
  <si>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</si>
  <si>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</si>
  <si>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</si>
  <si>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</si>
  <si>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</si>
  <si>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</si>
  <si>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</si>
  <si>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</si>
  <si>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</si>
  <si>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</si>
  <si>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</si>
  <si>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</si>
  <si>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</si>
  <si>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</si>
  <si>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</si>
  <si>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</si>
  <si>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</si>
  <si>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</si>
  <si>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</si>
  <si>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</si>
  <si>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</si>
  <si>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</si>
  <si>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</si>
  <si>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</si>
  <si>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</si>
  <si>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</si>
  <si>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</si>
  <si>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</si>
  <si>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</si>
  <si>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</si>
  <si>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</si>
  <si>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</si>
  <si>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</si>
  <si>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</si>
  <si>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</si>
  <si>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</si>
  <si>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</si>
  <si>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</si>
  <si>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</si>
  <si>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</si>
  <si>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</si>
  <si>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</si>
  <si>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</si>
  <si>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</si>
  <si>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</si>
  <si>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</si>
  <si>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</si>
  <si>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</si>
  <si>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</si>
  <si>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</si>
  <si>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</si>
  <si>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</si>
  <si>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</si>
  <si>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</si>
  <si>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</si>
  <si>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</si>
  <si>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</si>
  <si>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</si>
  <si>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</si>
  <si>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</si>
  <si>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</si>
  <si>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</si>
  <si>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</si>
  <si>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</si>
  <si>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</si>
  <si>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</si>
  <si>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</si>
  <si>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</si>
  <si>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</si>
  <si>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</si>
  <si>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</si>
  <si>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</si>
  <si>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</si>
  <si>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</si>
  <si>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</si>
  <si>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</si>
  <si>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</si>
  <si>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</si>
  <si>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</si>
  <si>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</si>
  <si>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</si>
  <si>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</si>
  <si>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</si>
  <si>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</si>
  <si>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</si>
  <si>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</si>
  <si>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</si>
  <si>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</si>
  <si>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</si>
  <si>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</si>
  <si>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</si>
  <si>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</si>
  <si>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</si>
  <si>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</si>
  <si>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</si>
  <si>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</si>
  <si>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</si>
  <si>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</si>
  <si>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</si>
  <si>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</si>
  <si>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</si>
  <si>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</si>
  <si>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</si>
  <si>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</si>
  <si>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</si>
  <si>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</si>
  <si>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</si>
  <si>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</si>
  <si>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</si>
  <si>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</si>
  <si>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</si>
  <si>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</si>
  <si>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</si>
  <si>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</si>
  <si>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</si>
  <si>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</si>
  <si>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</si>
  <si>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</si>
  <si>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</si>
  <si>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</si>
  <si>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</si>
  <si>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</si>
  <si>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</si>
  <si>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</si>
  <si>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</si>
  <si>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</si>
  <si>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</si>
  <si>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</si>
  <si>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</si>
  <si>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</si>
  <si>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</si>
  <si>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</si>
  <si>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</si>
  <si>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</si>
  <si>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</si>
  <si>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</si>
  <si>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</si>
  <si>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</si>
  <si>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</si>
  <si>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</si>
  <si>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</si>
  <si>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</si>
  <si>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</si>
  <si>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</si>
  <si>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</si>
  <si>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</si>
  <si>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</si>
  <si>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</si>
  <si>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</si>
  <si>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</si>
  <si>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</si>
  <si>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</si>
  <si>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</si>
  <si>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</si>
  <si>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</si>
  <si>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</si>
  <si>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</si>
  <si>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</si>
  <si>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</si>
  <si>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</si>
  <si>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</si>
  <si>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</si>
  <si>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</si>
  <si>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</si>
  <si>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</si>
  <si>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</si>
  <si>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</si>
  <si>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</si>
  <si>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</si>
  <si>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</si>
  <si>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</si>
  <si>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</si>
  <si>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</si>
  <si>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</si>
  <si>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</si>
  <si>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</si>
  <si>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</si>
  <si>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</si>
  <si>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</si>
  <si>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</si>
  <si>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</si>
  <si>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</si>
  <si>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</si>
  <si>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</si>
  <si>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</si>
  <si>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</si>
  <si>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</si>
  <si>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</si>
  <si>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</si>
  <si>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</si>
  <si>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</si>
  <si>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</si>
  <si>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</si>
  <si>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</si>
  <si>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</si>
  <si>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</si>
  <si>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</si>
  <si>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</si>
  <si>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</si>
  <si>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</si>
  <si>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</si>
  <si>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</si>
  <si>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</si>
  <si>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</si>
  <si>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</si>
  <si>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</si>
  <si>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</si>
  <si>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</si>
  <si>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</si>
  <si>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</si>
  <si>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</si>
  <si>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</si>
  <si>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</si>
  <si>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</si>
  <si>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</si>
  <si>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</si>
  <si>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</si>
  <si>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</si>
  <si>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</si>
  <si>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</si>
  <si>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</si>
  <si>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</si>
  <si>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</si>
  <si>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</si>
  <si>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</si>
  <si>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</si>
  <si>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</si>
  <si>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</si>
  <si>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</si>
  <si>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</si>
  <si>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</si>
  <si>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</si>
  <si>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</si>
  <si>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</si>
  <si>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</si>
  <si>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</si>
  <si>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</si>
  <si>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</si>
  <si>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</si>
  <si>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</si>
  <si>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</si>
  <si>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</si>
  <si>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</si>
  <si>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</si>
  <si>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</si>
  <si>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</si>
  <si>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</si>
  <si>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</si>
  <si>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</si>
  <si>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</si>
  <si>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</si>
  <si>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</si>
  <si>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</si>
  <si>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</si>
  <si>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</si>
  <si>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</si>
  <si>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</si>
  <si>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</si>
  <si>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</si>
  <si>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</si>
  <si>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</si>
  <si>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</si>
  <si>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</si>
  <si>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</si>
  <si>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</si>
  <si>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</si>
  <si>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</si>
  <si>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</si>
  <si>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</si>
  <si>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</si>
  <si>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</si>
  <si>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</si>
  <si>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</si>
  <si>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</si>
  <si>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</si>
  <si>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</si>
  <si>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</si>
  <si>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</si>
  <si>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</si>
  <si>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</si>
  <si>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</si>
  <si>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</si>
  <si>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</si>
  <si>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</si>
  <si>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</si>
  <si>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</si>
  <si>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</si>
  <si>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</si>
  <si>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</si>
  <si>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</si>
  <si>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</si>
  <si>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</si>
  <si>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</si>
  <si>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</si>
  <si>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</si>
  <si>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</si>
  <si>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</si>
  <si>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</si>
  <si>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</si>
  <si>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</si>
  <si>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</si>
  <si>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</si>
  <si>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</si>
  <si>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</si>
  <si>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</si>
  <si>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</si>
  <si>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</si>
  <si>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</si>
  <si>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</si>
  <si>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</si>
  <si>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</si>
  <si>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</si>
  <si>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</si>
  <si>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</si>
  <si>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</si>
  <si>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</si>
  <si>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</si>
  <si>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</si>
  <si>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</si>
  <si>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</si>
  <si>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</si>
  <si>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</si>
  <si>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</si>
  <si>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</si>
  <si>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</si>
  <si>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</si>
  <si>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</si>
  <si>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</si>
  <si>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</si>
  <si>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</si>
  <si>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</si>
  <si>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</si>
  <si>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</si>
  <si>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</si>
  <si>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</si>
  <si>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</si>
  <si>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</si>
  <si>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</si>
  <si>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</si>
  <si>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</si>
  <si>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</si>
  <si>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</si>
  <si>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</si>
  <si>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</si>
  <si>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</si>
  <si>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</si>
  <si>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</si>
  <si>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</si>
  <si>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</si>
  <si>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</si>
  <si>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</si>
  <si>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</si>
  <si>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</si>
  <si>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</si>
  <si>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</si>
  <si>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</si>
  <si>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</si>
  <si>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</si>
  <si>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</si>
  <si>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</si>
  <si>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</si>
  <si>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</si>
  <si>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</si>
  <si>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</si>
  <si>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</si>
  <si>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</si>
  <si>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</si>
  <si>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</si>
  <si>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</si>
  <si>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</si>
  <si>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</si>
  <si>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</si>
  <si>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</si>
  <si>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</si>
  <si>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</si>
  <si>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</si>
  <si>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</si>
  <si>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</si>
  <si>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</si>
  <si>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</si>
  <si>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</si>
  <si>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</si>
  <si>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</si>
  <si>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</si>
  <si>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</si>
  <si>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</si>
  <si>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</si>
  <si>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</si>
  <si>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</si>
  <si>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</si>
  <si>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</si>
  <si>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</si>
  <si>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</si>
  <si>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</si>
  <si>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</si>
  <si>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</si>
  <si>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</si>
  <si>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</si>
  <si>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</si>
  <si>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</si>
  <si>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</si>
  <si>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</si>
  <si>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</si>
  <si>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</si>
  <si>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</si>
  <si>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</si>
  <si>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</si>
  <si>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</si>
  <si>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</si>
  <si>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</si>
  <si>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</si>
  <si>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</si>
  <si>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</si>
  <si>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</si>
  <si>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</si>
  <si>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</si>
  <si>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</si>
  <si>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</si>
  <si>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</si>
  <si>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</si>
  <si>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</si>
  <si>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</si>
  <si>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</si>
  <si>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</si>
  <si>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</si>
  <si>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</si>
  <si>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</si>
  <si>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</si>
  <si>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</si>
  <si>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</si>
  <si>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</si>
  <si>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</si>
  <si>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</si>
  <si>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</si>
  <si>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</si>
  <si>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</si>
  <si>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</si>
  <si>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</si>
  <si>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</si>
  <si>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</si>
  <si>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</si>
  <si>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</si>
  <si>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</si>
  <si>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</si>
  <si>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</si>
  <si>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</si>
  <si>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</si>
  <si>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</si>
  <si>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</si>
  <si>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</si>
  <si>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</si>
  <si>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</si>
  <si>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</si>
  <si>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</si>
  <si>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</si>
  <si>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</si>
  <si>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</si>
  <si>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</si>
  <si>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</si>
  <si>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</si>
  <si>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</si>
  <si>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</si>
  <si>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</si>
  <si>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</si>
  <si>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</si>
  <si>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</si>
  <si>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</si>
  <si>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</si>
  <si>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</si>
  <si>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</si>
  <si>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</si>
  <si>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</si>
  <si>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</si>
  <si>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</si>
  <si>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</si>
  <si>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</si>
  <si>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</si>
  <si>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</si>
  <si>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</si>
  <si>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</si>
  <si>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</si>
  <si>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</si>
  <si>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</si>
  <si>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</si>
  <si>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</si>
  <si>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</si>
  <si>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</si>
  <si>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</si>
  <si>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</si>
  <si>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</si>
  <si>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</si>
  <si>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</si>
  <si>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</si>
  <si>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</si>
  <si>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</si>
  <si>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</si>
  <si>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</si>
  <si>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</si>
  <si>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</si>
  <si>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</si>
  <si>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</si>
  <si>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</si>
  <si>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</si>
  <si>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</si>
  <si>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</si>
  <si>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</si>
  <si>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</si>
  <si>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</si>
  <si>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</si>
  <si>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</si>
  <si>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</si>
  <si>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</si>
  <si>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</si>
  <si>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</si>
  <si>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</si>
  <si>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</si>
  <si>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</si>
  <si>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</si>
  <si>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</si>
  <si>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</si>
  <si>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</si>
  <si>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</si>
  <si>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</si>
  <si>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</si>
  <si>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</si>
  <si>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</si>
  <si>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</si>
  <si>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</si>
  <si>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</si>
  <si>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</si>
  <si>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</si>
  <si>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</si>
  <si>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</si>
  <si>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</si>
  <si>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</si>
  <si>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</si>
  <si>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</si>
  <si>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</si>
  <si>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</si>
  <si>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</si>
  <si>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</si>
  <si>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</si>
  <si>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</si>
  <si>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</si>
  <si>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</si>
  <si>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</si>
  <si>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</si>
  <si>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</si>
  <si>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</si>
  <si>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</si>
  <si>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</si>
  <si>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</si>
  <si>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</si>
  <si>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</si>
  <si>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</si>
  <si>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</si>
  <si>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</si>
  <si>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</si>
  <si>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</si>
  <si>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</si>
  <si>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</si>
  <si>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</si>
  <si>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</si>
  <si>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</si>
  <si>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</si>
  <si>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</si>
  <si>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</si>
  <si>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</si>
  <si>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</si>
  <si>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</si>
  <si>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</si>
  <si>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</si>
  <si>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</si>
  <si>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</si>
  <si>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</si>
  <si>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</si>
  <si>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</si>
  <si>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</si>
  <si>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</si>
  <si>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</si>
  <si>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</si>
  <si>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</si>
  <si>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</si>
  <si>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</si>
  <si>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</si>
  <si>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</si>
  <si>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</si>
  <si>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</si>
  <si>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</si>
  <si>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</si>
  <si>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</si>
  <si>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</si>
  <si>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</si>
  <si>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</si>
  <si>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</si>
  <si>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</si>
  <si>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</si>
  <si>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</si>
  <si>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</si>
  <si>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</si>
  <si>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</si>
  <si>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</si>
  <si>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</si>
  <si>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</si>
  <si>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</si>
  <si>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</si>
  <si>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</si>
  <si>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</si>
  <si>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</si>
  <si>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</si>
  <si>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</si>
  <si>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</si>
  <si>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</si>
  <si>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</si>
  <si>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</si>
  <si>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</si>
  <si>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</si>
  <si>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</si>
  <si>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</si>
  <si>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</si>
  <si>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</si>
  <si>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</si>
  <si>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</si>
  <si>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</si>
  <si>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</si>
  <si>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</si>
  <si>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</si>
  <si>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</si>
  <si>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</si>
  <si>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</si>
  <si>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</si>
  <si>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</si>
  <si>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</si>
  <si>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</si>
  <si>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</si>
  <si>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</si>
  <si>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</si>
  <si>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</si>
  <si>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</si>
  <si>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</si>
  <si>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</si>
  <si>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</si>
  <si>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</si>
  <si>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</si>
  <si>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</si>
  <si>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</si>
  <si>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</si>
  <si>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</si>
  <si>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</si>
  <si>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</si>
  <si>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</si>
  <si>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</si>
  <si>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</si>
  <si>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</si>
  <si>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</si>
  <si>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</si>
  <si>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</si>
  <si>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</si>
  <si>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</si>
  <si>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</si>
  <si>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</si>
  <si>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</si>
  <si>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</si>
  <si>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</si>
  <si>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</si>
  <si>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</si>
  <si>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</si>
  <si>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</si>
  <si>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</si>
  <si>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</si>
  <si>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</si>
  <si>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</si>
  <si>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</si>
  <si>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</si>
  <si>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</si>
  <si>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</si>
  <si>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</si>
  <si>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</si>
  <si>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</si>
  <si>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</si>
  <si>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</si>
  <si>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</si>
  <si>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</si>
  <si>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</si>
  <si>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</si>
  <si>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</si>
  <si>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</si>
  <si>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</si>
  <si>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</si>
  <si>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</si>
  <si>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</si>
  <si>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</si>
  <si>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</si>
  <si>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</si>
  <si>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</si>
  <si>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</si>
  <si>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</si>
  <si>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</si>
  <si>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</si>
  <si>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</si>
  <si>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</si>
  <si>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</si>
  <si>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</si>
  <si>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</si>
  <si>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</si>
  <si>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</si>
  <si>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</si>
  <si>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</si>
  <si>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</si>
  <si>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</si>
  <si>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</si>
  <si>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</si>
  <si>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</si>
  <si>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</si>
  <si>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</si>
  <si>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</si>
  <si>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</si>
  <si>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</si>
  <si>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</si>
  <si>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</si>
  <si>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</si>
  <si>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</si>
  <si>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</si>
  <si>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</si>
  <si>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</si>
  <si>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</si>
  <si>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</si>
  <si>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</si>
  <si>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</si>
  <si>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</si>
  <si>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</si>
  <si>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</si>
  <si>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</si>
  <si>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</si>
  <si>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</si>
  <si>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</si>
  <si>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</si>
  <si>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</si>
  <si>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</si>
  <si>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</si>
  <si>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</si>
  <si>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</si>
  <si>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</si>
  <si>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</si>
  <si>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</si>
  <si>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</si>
  <si>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</si>
  <si>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</si>
  <si>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</si>
  <si>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</si>
  <si>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</si>
  <si>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</si>
  <si>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</si>
  <si>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</si>
  <si>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</si>
  <si>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</si>
  <si>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</si>
  <si>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</si>
  <si>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</si>
  <si>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</si>
  <si>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</si>
  <si>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</si>
  <si>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</si>
  <si>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</si>
  <si>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</si>
  <si>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</si>
  <si>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</si>
  <si>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</si>
  <si>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</si>
  <si>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</si>
  <si>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</si>
  <si>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</si>
  <si>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</si>
  <si>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</si>
  <si>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</si>
  <si>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</si>
  <si>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</si>
  <si>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</si>
  <si>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</si>
  <si>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</si>
  <si>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</si>
  <si>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</si>
  <si>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</si>
  <si>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</si>
  <si>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</si>
  <si>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</si>
  <si>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</si>
  <si>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</si>
  <si>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</si>
  <si>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</si>
  <si>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</si>
  <si>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</si>
  <si>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</si>
  <si>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</si>
  <si>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</si>
  <si>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</si>
  <si>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</si>
  <si>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</si>
  <si>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</si>
  <si>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</si>
  <si>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</si>
  <si>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</si>
  <si>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</si>
  <si>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</si>
  <si>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</si>
  <si>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</si>
  <si>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</si>
  <si>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</si>
  <si>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</si>
  <si>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</si>
  <si>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</si>
  <si>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</si>
  <si>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</si>
  <si>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</si>
  <si>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</si>
  <si>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</si>
  <si>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</si>
  <si>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</si>
  <si>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</si>
  <si>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</si>
  <si>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</si>
  <si>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</si>
  <si>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</si>
  <si>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</si>
  <si>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</si>
  <si>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</si>
  <si>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</si>
  <si>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</si>
  <si>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</si>
  <si>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</si>
  <si>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</si>
  <si>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</si>
  <si>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</si>
  <si>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</si>
  <si>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</si>
  <si>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</si>
  <si>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</si>
  <si>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</si>
  <si>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</si>
  <si>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</si>
  <si>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</si>
  <si>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</si>
  <si>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</si>
  <si>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</si>
  <si>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</si>
  <si>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</si>
  <si>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</si>
  <si>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</si>
  <si>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</si>
  <si>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</si>
  <si>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</si>
  <si>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</si>
  <si>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</si>
  <si>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</si>
  <si>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</si>
  <si>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</si>
  <si>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</si>
  <si>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</si>
  <si>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</si>
  <si>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</si>
  <si>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</si>
  <si>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</si>
  <si>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</si>
  <si>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</si>
  <si>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</si>
  <si>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</si>
  <si>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</si>
  <si>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</si>
  <si>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</si>
  <si>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</si>
  <si>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</si>
  <si>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</si>
  <si>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</si>
  <si>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</si>
  <si>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</si>
  <si>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</si>
  <si>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</si>
  <si>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</si>
  <si>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</si>
  <si>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</si>
  <si>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</si>
  <si>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</si>
  <si>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</si>
  <si>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</si>
  <si>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</si>
  <si>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</si>
  <si>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</si>
  <si>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</si>
  <si>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</si>
  <si>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</si>
  <si>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</si>
  <si>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</si>
  <si>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</si>
  <si>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</si>
  <si>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</si>
  <si>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</si>
  <si>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</si>
  <si>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</si>
  <si>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</si>
  <si>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</si>
  <si>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</si>
  <si>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</si>
  <si>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</si>
  <si>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</si>
  <si>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</si>
  <si>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</si>
  <si>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</si>
  <si>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</si>
  <si>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</si>
  <si>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</si>
  <si>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</si>
  <si>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</si>
  <si>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</si>
  <si>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</si>
  <si>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</si>
  <si>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</si>
  <si>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</si>
  <si>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</si>
  <si>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</si>
  <si>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</si>
  <si>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</si>
  <si>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</si>
  <si>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</si>
  <si>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</si>
  <si>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</si>
  <si>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</si>
  <si>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</si>
  <si>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</si>
  <si>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</si>
  <si>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</si>
  <si>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</si>
  <si>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</si>
  <si>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</si>
  <si>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</si>
  <si>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</si>
  <si>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</si>
  <si>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</si>
  <si>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</si>
  <si>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</si>
  <si>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</si>
  <si>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</si>
  <si>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</si>
  <si>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</si>
  <si>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</si>
  <si>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</si>
  <si>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</si>
  <si>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</si>
  <si>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</si>
  <si>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</si>
  <si>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</si>
  <si>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</si>
  <si>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</si>
  <si>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</si>
  <si>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</si>
  <si>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</si>
  <si>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</si>
  <si>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</si>
  <si>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</si>
  <si>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</si>
  <si>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</si>
  <si>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</si>
  <si>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</si>
  <si>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</si>
  <si>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</si>
  <si>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</si>
  <si>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</si>
  <si>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</si>
  <si>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</si>
  <si>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</si>
  <si>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</si>
  <si>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</si>
  <si>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</si>
  <si>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</si>
  <si>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</si>
  <si>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</si>
  <si>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</si>
  <si>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</si>
  <si>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</si>
  <si>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</si>
  <si>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</si>
  <si>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</si>
  <si>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</si>
  <si>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</si>
  <si>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</si>
  <si>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</si>
  <si>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</si>
  <si>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</si>
  <si>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</si>
  <si>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</si>
  <si>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</si>
  <si>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</si>
  <si>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</si>
  <si>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</si>
  <si>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</si>
  <si>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</si>
  <si>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</si>
  <si>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</si>
  <si>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</si>
  <si>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</si>
  <si>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</si>
  <si>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</si>
  <si>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</si>
  <si>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</si>
  <si>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</si>
  <si>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</si>
  <si>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</si>
  <si>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</si>
  <si>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</si>
  <si>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</si>
  <si>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</si>
  <si>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</si>
  <si>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</si>
  <si>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</si>
  <si>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</si>
  <si>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</si>
  <si>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</si>
  <si>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</si>
  <si>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</si>
  <si>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</si>
  <si>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</si>
  <si>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</si>
  <si>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</si>
  <si>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</si>
  <si>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</si>
  <si>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</si>
  <si>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</si>
  <si>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</si>
  <si>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</si>
  <si>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</si>
  <si>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</si>
  <si>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</si>
  <si>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</si>
  <si>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</si>
  <si>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</si>
  <si>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</si>
  <si>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</si>
  <si>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</si>
  <si>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</si>
  <si>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</si>
  <si>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</si>
  <si>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</si>
  <si>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</si>
  <si>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</si>
  <si>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</si>
  <si>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</si>
  <si>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</si>
  <si>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</si>
  <si>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</si>
  <si>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</si>
  <si>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</si>
  <si>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</si>
  <si>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</si>
  <si>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</si>
  <si>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</si>
  <si>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</si>
  <si>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</si>
  <si>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</si>
  <si>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</si>
  <si>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</si>
  <si>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</si>
  <si>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</si>
  <si>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</si>
  <si>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</si>
  <si>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</si>
  <si>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</si>
  <si>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</si>
  <si>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</si>
  <si>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</si>
  <si>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</si>
  <si>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</si>
  <si>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</si>
  <si>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</si>
  <si>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</si>
  <si>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</si>
  <si>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</si>
  <si>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</si>
  <si>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</si>
  <si>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</si>
  <si>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</si>
  <si>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</si>
  <si>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</si>
  <si>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</si>
  <si>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</si>
  <si>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</si>
  <si>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</si>
  <si>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</si>
  <si>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</si>
  <si>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</si>
  <si>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</si>
  <si>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</si>
  <si>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</si>
  <si>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</si>
  <si>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</si>
  <si>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</si>
  <si>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</si>
  <si>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</si>
  <si>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</si>
  <si>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</si>
  <si>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</si>
  <si>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</si>
  <si>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</si>
  <si>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</si>
  <si>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</si>
  <si>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</si>
  <si>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</si>
  <si>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</si>
  <si>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</si>
  <si>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</si>
  <si>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</si>
  <si>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</si>
  <si>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</si>
  <si>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</si>
  <si>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</si>
  <si>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</si>
  <si>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</si>
  <si>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</si>
  <si>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</si>
  <si>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</si>
  <si>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</si>
  <si>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</si>
  <si>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</si>
  <si>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</si>
  <si>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</si>
  <si>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</si>
  <si>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</si>
  <si>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</si>
  <si>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</si>
  <si>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</si>
  <si>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</si>
  <si>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</si>
  <si>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</si>
  <si>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</si>
  <si>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</si>
  <si>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</si>
  <si>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</si>
  <si>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</si>
  <si>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</si>
  <si>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</si>
  <si>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</si>
  <si>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</si>
  <si>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</si>
  <si>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</si>
  <si>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</si>
  <si>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</si>
  <si>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</si>
  <si>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</si>
  <si>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</si>
  <si>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</si>
  <si>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</si>
  <si>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</si>
  <si>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</si>
  <si>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</si>
  <si>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</si>
  <si>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</si>
  <si>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</si>
  <si>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</si>
  <si>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</si>
  <si>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</si>
  <si>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</si>
  <si>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</si>
  <si>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</si>
  <si>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</si>
  <si>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</si>
  <si>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</si>
  <si>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</si>
  <si>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</si>
  <si>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</si>
  <si>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</si>
  <si>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</si>
  <si>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</si>
  <si>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</si>
  <si>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</si>
  <si>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</si>
  <si>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</si>
  <si>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</si>
  <si>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</si>
  <si>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</si>
  <si>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</si>
  <si>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</si>
  <si>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</si>
  <si>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</si>
  <si>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</si>
  <si>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</si>
  <si>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</si>
  <si>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</si>
  <si>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</si>
  <si>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</si>
  <si>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</si>
  <si>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</si>
  <si>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</si>
  <si>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</si>
  <si>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</si>
  <si>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</si>
  <si>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</si>
  <si>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</si>
  <si>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</si>
  <si>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</si>
  <si>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</si>
  <si>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</si>
  <si>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</si>
  <si>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</si>
  <si>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</si>
  <si>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</si>
  <si>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</si>
  <si>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</si>
  <si>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</si>
  <si>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</si>
  <si>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</si>
  <si>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</si>
  <si>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</si>
  <si>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</si>
  <si>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</si>
  <si>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</si>
  <si>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</si>
  <si>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</si>
  <si>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</si>
  <si>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</si>
  <si>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</si>
  <si>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</si>
  <si>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</si>
  <si>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</si>
  <si>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</si>
  <si>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</si>
  <si>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</si>
  <si>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</si>
  <si>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</si>
  <si>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</si>
  <si>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</si>
  <si>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</si>
  <si>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</si>
  <si>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</si>
  <si>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</si>
  <si>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</si>
  <si>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</si>
  <si>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</si>
  <si>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</si>
  <si>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</si>
  <si>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</si>
  <si>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</si>
  <si>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</si>
  <si>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</si>
  <si>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</si>
  <si>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</si>
  <si>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</si>
  <si>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</si>
  <si>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</si>
  <si>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</si>
  <si>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</si>
  <si>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</si>
  <si>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</si>
  <si>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</si>
  <si>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</si>
  <si>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</si>
  <si>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</si>
  <si>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</si>
  <si>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</si>
  <si>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</si>
  <si>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</si>
  <si>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</si>
  <si>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</si>
  <si>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</si>
  <si>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</si>
  <si>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</si>
  <si>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</si>
  <si>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</si>
  <si>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</si>
  <si>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</si>
  <si>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</si>
  <si>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</si>
  <si>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</si>
  <si>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</si>
  <si>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</si>
  <si>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</si>
  <si>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</si>
  <si>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</si>
  <si>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</si>
  <si>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</si>
  <si>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</si>
  <si>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</si>
  <si>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</si>
  <si>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</si>
  <si>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</si>
  <si>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</si>
  <si>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</si>
  <si>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</si>
  <si>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</si>
  <si>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</si>
  <si>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</si>
  <si>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</si>
  <si>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</si>
  <si>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</si>
  <si>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</si>
  <si>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</si>
  <si>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</si>
  <si>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</si>
  <si>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</si>
  <si>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</si>
  <si>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</si>
  <si>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</si>
  <si>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</si>
  <si>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</si>
  <si>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</si>
  <si>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</si>
  <si>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</si>
  <si>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</si>
  <si>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</si>
  <si>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</si>
  <si>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</si>
  <si>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</si>
  <si>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</si>
  <si>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</si>
  <si>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</si>
  <si>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</si>
  <si>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</si>
  <si>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</si>
  <si>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</si>
  <si>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</si>
  <si>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</si>
  <si>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</si>
  <si>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</si>
  <si>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</si>
  <si>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</si>
  <si>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</si>
  <si>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</si>
  <si>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</si>
  <si>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</si>
  <si>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</si>
  <si>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</si>
  <si>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</si>
  <si>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</si>
  <si>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</si>
  <si>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</si>
  <si>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</si>
  <si>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</si>
  <si>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</si>
  <si>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</si>
  <si>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</si>
  <si>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</si>
  <si>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</si>
  <si>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</si>
  <si>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</si>
  <si>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</si>
  <si>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</si>
  <si>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</si>
  <si>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</si>
  <si>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</si>
  <si>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</si>
  <si>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</si>
  <si>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</si>
  <si>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</si>
  <si>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</si>
  <si>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</si>
  <si>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</si>
  <si>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</si>
  <si>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</si>
  <si>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</si>
  <si>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</si>
  <si>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</si>
  <si>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</si>
  <si>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</si>
  <si>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</si>
  <si>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</si>
  <si>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</si>
  <si>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</si>
  <si>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</si>
  <si>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</si>
  <si>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</si>
  <si>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</si>
  <si>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</si>
  <si>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</si>
  <si>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</si>
  <si>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</si>
  <si>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</si>
  <si>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</si>
  <si>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</si>
  <si>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</si>
  <si>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</si>
  <si>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</si>
  <si>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</si>
  <si>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</si>
  <si>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</si>
  <si>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</si>
  <si>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</si>
  <si>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</si>
  <si>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</si>
  <si>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</si>
  <si>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</si>
  <si>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</si>
  <si>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</si>
  <si>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</si>
  <si>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</si>
  <si>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</si>
  <si>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</si>
  <si>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</si>
  <si>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</si>
  <si>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</si>
  <si>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</si>
  <si>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</si>
  <si>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</si>
  <si>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</si>
  <si>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</si>
  <si>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</si>
  <si>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</si>
  <si>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</si>
  <si>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</si>
  <si>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</si>
  <si>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</si>
  <si>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</si>
  <si>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</si>
  <si>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</si>
  <si>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</si>
  <si>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</si>
  <si>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</si>
  <si>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</si>
  <si>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</si>
  <si>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</si>
  <si>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</si>
  <si>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</si>
  <si>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</si>
  <si>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</si>
  <si>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</si>
  <si>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</si>
  <si>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</si>
  <si>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</si>
  <si>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</si>
  <si>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</si>
  <si>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</si>
  <si>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</si>
  <si>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</si>
  <si>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</si>
  <si>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</si>
  <si>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</si>
  <si>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</si>
  <si>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</si>
  <si>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</si>
  <si>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</si>
  <si>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</si>
  <si>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</si>
  <si>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</si>
  <si>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</si>
  <si>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</si>
  <si>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</si>
  <si>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</si>
  <si>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</si>
  <si>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</si>
  <si>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</si>
  <si>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</si>
  <si>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</si>
  <si>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</si>
  <si>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</si>
  <si>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</si>
  <si>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</si>
  <si>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</si>
  <si>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</si>
  <si>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</si>
  <si>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</si>
  <si>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</si>
  <si>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</si>
  <si>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</si>
  <si>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</si>
  <si>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</si>
  <si>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</si>
  <si>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</si>
  <si>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</si>
  <si>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</si>
  <si>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</si>
  <si>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</si>
  <si>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</si>
  <si>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</si>
  <si>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</si>
  <si>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</si>
  <si>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</si>
  <si>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</si>
  <si>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</si>
  <si>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</si>
  <si>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</si>
  <si>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</si>
  <si>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</si>
  <si>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</si>
  <si>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</si>
  <si>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</si>
  <si>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</si>
  <si>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</si>
  <si>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</si>
  <si>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</si>
  <si>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</si>
  <si>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</si>
  <si>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</si>
  <si>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</si>
  <si>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</si>
  <si>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</si>
  <si>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</si>
  <si>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</si>
  <si>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</si>
  <si>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</si>
  <si>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</si>
  <si>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</si>
  <si>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</si>
  <si>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</si>
  <si>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</si>
  <si>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</si>
  <si>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</si>
  <si>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</si>
  <si>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</si>
  <si>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</si>
  <si>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</si>
  <si>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</si>
  <si>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</si>
  <si>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</si>
  <si>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</si>
  <si>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</si>
  <si>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</si>
  <si>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</si>
  <si>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</si>
  <si>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</si>
  <si>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</si>
  <si>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</si>
  <si>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</si>
  <si>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</si>
  <si>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</si>
  <si>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</si>
  <si>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</si>
  <si>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</si>
  <si>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</si>
  <si>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</si>
  <si>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</si>
  <si>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</si>
  <si>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</si>
  <si>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</si>
  <si>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</si>
  <si>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</si>
  <si>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</si>
  <si>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</si>
  <si>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</si>
  <si>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</si>
  <si>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</si>
  <si>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</si>
  <si>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</si>
  <si>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</si>
  <si>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</si>
  <si>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</si>
  <si>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</si>
  <si>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</si>
  <si>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</si>
  <si>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</si>
  <si>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</si>
  <si>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</si>
  <si>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</si>
  <si>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</si>
  <si>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</si>
  <si>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</si>
  <si>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</si>
  <si>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</si>
  <si>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</si>
  <si>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</si>
  <si>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</si>
  <si>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</si>
  <si>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</si>
  <si>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</si>
  <si>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</si>
  <si>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</si>
  <si>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</si>
  <si>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</si>
  <si>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</si>
  <si>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</si>
  <si>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</si>
  <si>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</si>
  <si>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</si>
  <si>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</si>
  <si>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</si>
  <si>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</si>
  <si>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</si>
  <si>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</si>
  <si>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</si>
  <si>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</si>
  <si>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</si>
  <si>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</si>
  <si>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</si>
  <si>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</si>
  <si>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</si>
  <si>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</si>
  <si>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</si>
  <si>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</si>
  <si>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</si>
  <si>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</si>
  <si>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</si>
  <si>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</si>
  <si>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</si>
  <si>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</si>
  <si>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</si>
  <si>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</si>
  <si>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</si>
  <si>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</si>
  <si>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</si>
  <si>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</si>
  <si>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</si>
  <si>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</si>
  <si>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</si>
  <si>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</si>
  <si>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</si>
  <si>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</si>
  <si>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</si>
  <si>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</si>
  <si>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</si>
  <si>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</si>
  <si>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</si>
  <si>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</si>
  <si>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</si>
  <si>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</si>
  <si>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</si>
  <si>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</si>
  <si>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</si>
  <si>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</si>
  <si>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</si>
  <si>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</si>
  <si>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</si>
  <si>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</si>
  <si>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</si>
  <si>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</si>
  <si>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</si>
  <si>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</si>
  <si>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</si>
  <si>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</si>
  <si>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</si>
  <si>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</si>
  <si>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</si>
  <si>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</si>
  <si>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</si>
  <si>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</si>
  <si>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</si>
  <si>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</si>
  <si>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</si>
  <si>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</si>
  <si>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</si>
  <si>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</si>
  <si>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</si>
  <si>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</si>
  <si>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</si>
  <si>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</si>
  <si>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</si>
  <si>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</si>
  <si>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</si>
  <si>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</si>
  <si>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</si>
  <si>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</si>
  <si>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</si>
  <si>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</si>
  <si>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</si>
  <si>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</si>
  <si>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</si>
  <si>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</si>
  <si>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</si>
  <si>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</si>
  <si>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</si>
  <si>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</si>
  <si>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</si>
  <si>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</si>
  <si>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</si>
  <si>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</si>
  <si>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</si>
  <si>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</si>
  <si>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</si>
  <si>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</si>
  <si>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</si>
  <si>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</si>
  <si>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</si>
  <si>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</si>
  <si>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</si>
  <si>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</si>
  <si>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</si>
  <si>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</si>
  <si>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</si>
  <si>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</si>
  <si>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</si>
  <si>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</si>
  <si>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</si>
  <si>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</si>
  <si>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</si>
  <si>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</si>
  <si>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</si>
  <si>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</si>
  <si>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</si>
  <si>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</si>
  <si>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</si>
  <si>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</si>
  <si>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</si>
  <si>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</si>
  <si>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</si>
  <si>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</si>
  <si>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</si>
  <si>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</si>
  <si>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</si>
  <si>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</si>
  <si>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</si>
  <si>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</si>
  <si>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</si>
  <si>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</si>
  <si>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</si>
  <si>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</si>
  <si>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</si>
  <si>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</si>
  <si>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</si>
  <si>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</si>
  <si>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</si>
  <si>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</si>
  <si>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</si>
  <si>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</si>
  <si>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</si>
  <si>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</si>
  <si>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</si>
  <si>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</si>
  <si>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</si>
  <si>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</si>
  <si>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</si>
  <si>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</si>
  <si>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</si>
  <si>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</si>
  <si>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</si>
  <si>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</si>
  <si>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</si>
  <si>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</si>
  <si>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</si>
  <si>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</si>
  <si>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</si>
  <si>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</si>
  <si>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</si>
  <si>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</si>
  <si>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</si>
  <si>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</si>
  <si>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</si>
  <si>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</si>
  <si>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</si>
  <si>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</si>
  <si>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</si>
  <si>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</si>
  <si>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</si>
  <si>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</si>
  <si>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</si>
  <si>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</si>
  <si>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</si>
  <si>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</si>
  <si>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</si>
  <si>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</si>
  <si>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</si>
  <si>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</si>
  <si>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</si>
  <si>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</si>
  <si>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</si>
  <si>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</si>
  <si>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</si>
  <si>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</si>
  <si>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</si>
  <si>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</si>
  <si>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</si>
  <si>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</si>
  <si>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</si>
  <si>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</si>
  <si>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</si>
  <si>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</si>
  <si>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</si>
  <si>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</si>
  <si>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</si>
  <si>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</si>
  <si>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</si>
  <si>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</si>
  <si>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</si>
  <si>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</si>
  <si>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</si>
  <si>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</si>
  <si>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</si>
  <si>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</si>
  <si>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</si>
  <si>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</si>
  <si>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</si>
  <si>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</si>
  <si>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</si>
  <si>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</si>
  <si>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</si>
  <si>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</si>
  <si>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</si>
  <si>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</si>
  <si>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</si>
  <si>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</si>
  <si>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</si>
  <si>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</si>
  <si>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</si>
  <si>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</si>
  <si>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</si>
  <si>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</si>
  <si>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</si>
  <si>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</si>
  <si>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</si>
  <si>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</si>
  <si>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</si>
  <si>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</si>
  <si>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</si>
  <si>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</si>
  <si>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</si>
  <si>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</si>
  <si>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</si>
  <si>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</si>
  <si>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</si>
  <si>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</si>
  <si>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</si>
  <si>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</si>
  <si>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</si>
  <si>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</si>
  <si>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</si>
  <si>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</si>
  <si>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</si>
  <si>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</si>
  <si>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</si>
  <si>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</si>
  <si>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</si>
  <si>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</si>
  <si>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</si>
  <si>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</si>
  <si>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</si>
  <si>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</si>
  <si>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</si>
  <si>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</si>
  <si>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</si>
  <si>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</si>
  <si>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</si>
  <si>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</si>
  <si>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</si>
  <si>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</si>
  <si>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</si>
  <si>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</si>
  <si>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</si>
  <si>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</si>
  <si>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</si>
  <si>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</si>
  <si>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</si>
  <si>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</si>
  <si>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</si>
  <si>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</si>
  <si>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</si>
  <si>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</si>
  <si>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</si>
  <si>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</si>
  <si>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</si>
  <si>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</si>
  <si>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</si>
  <si>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</si>
  <si>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</si>
  <si>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</si>
  <si>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</si>
  <si>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</si>
  <si>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</si>
  <si>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</si>
  <si>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</si>
  <si>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</si>
  <si>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</si>
  <si>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</si>
  <si>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</si>
  <si>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</si>
  <si>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</si>
  <si>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</si>
  <si>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</si>
  <si>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</si>
  <si>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</si>
  <si>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</si>
  <si>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</si>
  <si>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</si>
  <si>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</si>
  <si>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</si>
  <si>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</si>
  <si>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</si>
  <si>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</si>
  <si>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</si>
  <si>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</si>
  <si>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</si>
  <si>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</si>
  <si>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</si>
  <si>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</si>
  <si>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</si>
  <si>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</si>
  <si>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</si>
  <si>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</si>
  <si>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</si>
  <si>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</si>
  <si>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</si>
  <si>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</si>
  <si>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</si>
  <si>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</si>
  <si>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</si>
  <si>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</si>
  <si>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</si>
  <si>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</si>
  <si>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</si>
  <si>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</si>
  <si>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</si>
  <si>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</si>
  <si>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</si>
  <si>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</si>
  <si>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</si>
  <si>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</si>
  <si>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</si>
  <si>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</si>
  <si>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</si>
  <si>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</si>
  <si>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</si>
  <si>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</si>
  <si>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</si>
  <si>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</si>
  <si>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</si>
  <si>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</si>
  <si>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</si>
  <si>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</si>
  <si>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</si>
  <si>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</si>
  <si>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</si>
  <si>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</si>
  <si>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</si>
  <si>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</si>
  <si>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</si>
  <si>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</si>
  <si>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</si>
  <si>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</si>
  <si>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</si>
  <si>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</si>
  <si>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</si>
  <si>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</si>
  <si>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</si>
  <si>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</si>
  <si>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</si>
  <si>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</si>
  <si>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</si>
  <si>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</si>
  <si>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</si>
  <si>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</si>
  <si>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</si>
  <si>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</si>
  <si>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</si>
  <si>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</si>
  <si>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</si>
  <si>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</si>
  <si>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</si>
  <si>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</si>
  <si>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</si>
  <si>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</si>
  <si>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</si>
  <si>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</si>
  <si>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</si>
  <si>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</si>
  <si>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</si>
  <si>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</si>
  <si>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</si>
  <si>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</si>
  <si>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</si>
  <si>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</si>
  <si>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</si>
  <si>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</si>
  <si>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</si>
  <si>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</si>
  <si>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</si>
  <si>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</si>
  <si>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</si>
  <si>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</si>
  <si>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</si>
  <si>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</si>
  <si>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</si>
  <si>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</si>
  <si>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</si>
  <si>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</si>
  <si>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</si>
  <si>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</si>
  <si>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</si>
  <si>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</si>
  <si>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</si>
  <si>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</si>
  <si>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</si>
  <si>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</si>
  <si>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</si>
  <si>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</si>
  <si>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</si>
  <si>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</si>
  <si>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</si>
  <si>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</si>
  <si>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</si>
  <si>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</si>
  <si>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</si>
  <si>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</si>
  <si>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</si>
  <si>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</si>
  <si>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</si>
  <si>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</si>
  <si>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</si>
  <si>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</si>
  <si>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</si>
  <si>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</si>
  <si>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</si>
  <si>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</si>
  <si>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</si>
  <si>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</si>
  <si>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</si>
  <si>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</si>
  <si>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</si>
  <si>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</si>
  <si>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</si>
  <si>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</si>
  <si>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</si>
  <si>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</si>
  <si>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</si>
  <si>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</si>
  <si>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</si>
  <si>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</si>
  <si>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</si>
  <si>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</si>
  <si>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</si>
  <si>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</si>
  <si>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</si>
  <si>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</si>
  <si>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</si>
  <si>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</si>
  <si>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</si>
  <si>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</si>
  <si>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</si>
  <si>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</si>
  <si>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</si>
  <si>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</si>
  <si>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</si>
  <si>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</si>
  <si>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</si>
  <si>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</si>
  <si>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</si>
  <si>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</si>
  <si>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</si>
  <si>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</si>
  <si>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</si>
  <si>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</si>
  <si>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</si>
  <si>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</si>
  <si>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</si>
  <si>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</si>
  <si>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</si>
  <si>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</si>
  <si>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</si>
  <si>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</si>
  <si>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</si>
  <si>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</si>
  <si>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</si>
  <si>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</si>
  <si>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</si>
  <si>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</si>
  <si>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</si>
  <si>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</si>
  <si>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</si>
  <si>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</si>
  <si>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</si>
  <si>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</si>
  <si>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</si>
  <si>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</si>
  <si>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</si>
  <si>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</si>
  <si>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</si>
  <si>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</si>
  <si>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</si>
  <si>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</si>
  <si>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</si>
  <si>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</si>
  <si>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</si>
  <si>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</si>
  <si>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</si>
  <si>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</si>
  <si>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</si>
  <si>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</si>
  <si>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</si>
  <si>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</si>
  <si>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</si>
  <si>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</si>
  <si>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</si>
  <si>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</si>
  <si>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</si>
  <si>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</si>
  <si>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</si>
  <si>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</si>
  <si>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</si>
  <si>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</si>
  <si>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</si>
  <si>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</si>
  <si>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</si>
  <si>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</si>
  <si>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</si>
  <si>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</si>
  <si>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</si>
  <si>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</si>
  <si>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</si>
  <si>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</si>
  <si>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</si>
  <si>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</si>
  <si>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</si>
  <si>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</si>
  <si>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</si>
  <si>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</si>
  <si>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</si>
  <si>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</si>
  <si>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</si>
  <si>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</si>
  <si>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</si>
  <si>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</si>
  <si>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</si>
  <si>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</si>
  <si>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</si>
  <si>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</si>
  <si>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</si>
  <si>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</si>
  <si>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</si>
  <si>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</si>
  <si>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</si>
  <si>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</si>
  <si>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</si>
  <si>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</si>
  <si>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</si>
  <si>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</si>
  <si>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</si>
  <si>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</si>
  <si>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</si>
  <si>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</si>
  <si>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</si>
  <si>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</si>
  <si>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</si>
  <si>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</si>
  <si>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</si>
  <si>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</si>
  <si>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</si>
  <si>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</si>
  <si>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</si>
  <si>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</si>
  <si>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</si>
  <si>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</si>
  <si>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</si>
  <si>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</si>
  <si>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</si>
  <si>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</si>
  <si>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</si>
  <si>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</si>
  <si>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</si>
  <si>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</si>
  <si>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</si>
  <si>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</si>
  <si>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</si>
  <si>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</si>
  <si>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</si>
  <si>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</si>
  <si>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</si>
  <si>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</si>
  <si>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</si>
  <si>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</si>
  <si>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</si>
  <si>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</si>
  <si>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</si>
  <si>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</si>
  <si>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</si>
  <si>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</si>
  <si>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</si>
  <si>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</si>
  <si>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</si>
  <si>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</si>
  <si>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</si>
  <si>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</si>
  <si>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</si>
  <si>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</si>
  <si>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</si>
  <si>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</si>
  <si>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</si>
  <si>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</si>
  <si>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</si>
  <si>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</si>
  <si>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</si>
  <si>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</si>
  <si>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</si>
  <si>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</si>
  <si>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</si>
  <si>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</si>
  <si>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</si>
  <si>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</si>
  <si>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</si>
  <si>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</si>
  <si>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</si>
  <si>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</si>
  <si>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</si>
  <si>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</si>
  <si>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</si>
  <si>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</si>
  <si>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</si>
  <si>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</si>
  <si>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</si>
  <si>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</si>
  <si>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</si>
  <si>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</si>
  <si>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</si>
  <si>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</si>
  <si>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</si>
  <si>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</si>
  <si>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</si>
  <si>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</si>
  <si>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</si>
  <si>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</si>
  <si>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</si>
  <si>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</si>
  <si>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</si>
  <si>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</si>
  <si>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</si>
  <si>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</si>
  <si>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</si>
  <si>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</si>
  <si>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</si>
  <si>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</si>
  <si>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</si>
  <si>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</si>
  <si>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</si>
  <si>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</si>
  <si>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</si>
  <si>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</si>
  <si>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</si>
  <si>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</si>
  <si>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</si>
  <si>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</si>
  <si>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</si>
  <si>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</si>
  <si>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</si>
  <si>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</si>
  <si>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</si>
  <si>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</si>
  <si>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</si>
  <si>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</si>
  <si>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</si>
  <si>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</si>
  <si>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</si>
  <si>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</si>
  <si>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</si>
  <si>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</si>
  <si>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</si>
  <si>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</si>
  <si>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</si>
  <si>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</si>
  <si>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</si>
  <si>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</si>
  <si>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</si>
  <si>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</si>
  <si>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</si>
  <si>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</si>
  <si>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</si>
  <si>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</si>
  <si>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</si>
  <si>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</si>
  <si>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</si>
  <si>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</si>
  <si>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</si>
  <si>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</si>
  <si>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</si>
  <si>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</si>
  <si>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</si>
  <si>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</si>
  <si>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</si>
  <si>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</si>
  <si>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</si>
  <si>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</si>
  <si>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</si>
  <si>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</si>
  <si>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</si>
  <si>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</si>
  <si>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</si>
  <si>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</si>
  <si>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</si>
  <si>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</si>
  <si>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</si>
  <si>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</si>
  <si>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</si>
  <si>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</si>
  <si>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</si>
  <si>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</si>
  <si>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</si>
  <si>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</si>
  <si>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</si>
  <si>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</si>
  <si>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</si>
  <si>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</si>
  <si>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</si>
  <si>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</si>
  <si>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</si>
  <si>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</si>
  <si>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</si>
  <si>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</si>
  <si>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</si>
  <si>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</si>
  <si>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</si>
  <si>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</si>
  <si>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</si>
  <si>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</si>
  <si>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</si>
  <si>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</si>
  <si>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</si>
  <si>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</si>
  <si>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</si>
  <si>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</si>
  <si>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</si>
  <si>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</si>
  <si>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</si>
  <si>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</si>
  <si>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</si>
  <si>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</si>
  <si>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</si>
  <si>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</si>
  <si>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</si>
  <si>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</si>
  <si>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</si>
  <si>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</si>
  <si>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</si>
  <si>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</si>
  <si>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</si>
  <si>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</si>
  <si>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</si>
  <si>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</si>
  <si>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</si>
  <si>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</si>
  <si>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</si>
  <si>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</si>
  <si>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</si>
  <si>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</si>
  <si>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</si>
  <si>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</si>
  <si>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</si>
  <si>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</si>
  <si>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</si>
  <si>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</si>
  <si>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</si>
  <si>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</si>
  <si>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</si>
  <si>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</si>
  <si>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</si>
  <si>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</si>
  <si>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</si>
  <si>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</si>
  <si>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</si>
  <si>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</si>
  <si>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</si>
  <si>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</si>
  <si>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</si>
  <si>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</si>
  <si>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</si>
  <si>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</si>
  <si>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</si>
  <si>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</si>
  <si>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</si>
  <si>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</si>
  <si>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</si>
  <si>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</si>
  <si>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</si>
  <si>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</si>
  <si>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</si>
  <si>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</si>
  <si>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</si>
  <si>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</si>
  <si>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</si>
  <si>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</si>
  <si>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</si>
  <si>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</si>
  <si>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</si>
  <si>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</si>
  <si>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</si>
  <si>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</si>
  <si>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</si>
  <si>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</si>
  <si>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</si>
  <si>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</si>
  <si>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</si>
  <si>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</si>
  <si>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</si>
  <si>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</si>
  <si>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</si>
  <si>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</si>
  <si>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</si>
  <si>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</si>
  <si>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</si>
  <si>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</si>
  <si>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</si>
  <si>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</si>
  <si>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</si>
  <si>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</si>
  <si>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</si>
  <si>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</si>
  <si>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</si>
  <si>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</si>
  <si>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</si>
  <si>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</si>
  <si>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</si>
  <si>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</si>
  <si>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</si>
  <si>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</si>
  <si>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</si>
  <si>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</si>
  <si>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</si>
  <si>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</si>
  <si>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</si>
  <si>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</si>
  <si>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</si>
  <si>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</si>
  <si>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</si>
  <si>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</si>
  <si>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</si>
  <si>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</si>
  <si>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</si>
  <si>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</si>
  <si>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</si>
  <si>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</si>
  <si>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</si>
  <si>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</si>
  <si>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</si>
  <si>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</si>
  <si>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</si>
  <si>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</si>
  <si>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</si>
  <si>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</si>
  <si>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</si>
  <si>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</si>
  <si>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</si>
  <si>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</si>
  <si>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</si>
  <si>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</si>
  <si>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</si>
  <si>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</si>
  <si>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</si>
  <si>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</si>
  <si>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</si>
  <si>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</si>
  <si>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</si>
  <si>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</si>
  <si>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</si>
  <si>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</si>
  <si>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</si>
  <si>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</si>
  <si>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</si>
  <si>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</si>
  <si>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</si>
  <si>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</si>
  <si>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</si>
  <si>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</si>
  <si>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</si>
  <si>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</si>
  <si>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</si>
  <si>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</si>
  <si>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</si>
  <si>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</si>
  <si>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</si>
  <si>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</si>
  <si>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</si>
  <si>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</si>
  <si>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</si>
  <si>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</si>
  <si>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</si>
  <si>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</si>
  <si>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</si>
  <si>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</si>
  <si>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</si>
  <si>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</si>
  <si>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</si>
  <si>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</si>
  <si>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</si>
  <si>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</si>
  <si>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</si>
  <si>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</si>
  <si>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</si>
  <si>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</si>
  <si>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</si>
  <si>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</si>
  <si>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</si>
  <si>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</si>
  <si>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</si>
  <si>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</si>
  <si>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</si>
  <si>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</si>
  <si>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</si>
  <si>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</si>
  <si>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</si>
  <si>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</si>
  <si>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</si>
  <si>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</si>
  <si>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</si>
  <si>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</si>
  <si>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</si>
  <si>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</si>
  <si>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</si>
  <si>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</si>
  <si>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</si>
  <si>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</si>
  <si>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</si>
  <si>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</si>
  <si>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</si>
  <si>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</si>
  <si>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</si>
  <si>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</si>
  <si>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</si>
  <si>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</si>
  <si>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</si>
  <si>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</si>
  <si>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</si>
  <si>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</si>
  <si>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</si>
  <si>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</si>
  <si>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</si>
  <si>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</si>
  <si>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</si>
  <si>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</si>
  <si>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</si>
  <si>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</si>
  <si>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</si>
  <si>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</si>
  <si>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</si>
  <si>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</si>
  <si>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</si>
  <si>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</si>
  <si>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</si>
  <si>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</si>
  <si>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</si>
  <si>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</si>
  <si>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</si>
  <si>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</si>
  <si>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</si>
  <si>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</si>
  <si>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</si>
  <si>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</si>
  <si>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</si>
  <si>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</si>
  <si>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</si>
  <si>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</si>
  <si>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</si>
  <si>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</si>
  <si>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</si>
  <si>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</si>
  <si>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</si>
  <si>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</si>
  <si>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</si>
  <si>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</si>
  <si>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</si>
  <si>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</si>
  <si>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</si>
  <si>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</si>
  <si>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</si>
  <si>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</si>
  <si>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</si>
  <si>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</si>
  <si>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</si>
  <si>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</si>
  <si>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</si>
  <si>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</si>
  <si>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</si>
  <si>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</si>
  <si>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</si>
  <si>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</si>
  <si>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</si>
  <si>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</si>
  <si>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</si>
  <si>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</si>
  <si>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</si>
  <si>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</si>
  <si>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</si>
  <si>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</si>
  <si>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</si>
  <si>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</si>
  <si>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</si>
  <si>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</si>
  <si>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</si>
  <si>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</si>
  <si>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</si>
  <si>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</si>
  <si>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</si>
  <si>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</si>
  <si>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</si>
  <si>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</si>
  <si>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</si>
  <si>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</si>
  <si>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</si>
  <si>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</si>
  <si>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</si>
  <si>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</si>
  <si>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</si>
  <si>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</si>
  <si>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</si>
  <si>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</si>
  <si>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</si>
  <si>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</si>
  <si>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</si>
  <si>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</si>
  <si>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</si>
  <si>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</si>
  <si>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</si>
  <si>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</si>
  <si>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</si>
  <si>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</si>
  <si>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</si>
  <si>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</si>
  <si>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</si>
  <si>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</si>
  <si>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</si>
  <si>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</si>
  <si>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</si>
  <si>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</si>
  <si>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</si>
  <si>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</si>
  <si>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</si>
  <si>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</si>
  <si>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</si>
  <si>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</si>
  <si>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</si>
  <si>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</si>
  <si>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</si>
  <si>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</si>
  <si>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</si>
  <si>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</si>
  <si>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</si>
  <si>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</si>
  <si>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</si>
  <si>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</si>
  <si>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</si>
  <si>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</si>
  <si>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</si>
  <si>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</si>
  <si>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</si>
  <si>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</si>
  <si>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</si>
  <si>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</si>
  <si>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</si>
  <si>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</si>
  <si>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</si>
  <si>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</si>
  <si>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</si>
  <si>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</si>
  <si>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</si>
  <si>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</si>
  <si>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</si>
  <si>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</si>
  <si>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</si>
  <si>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</si>
  <si>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</si>
  <si>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</si>
  <si>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</si>
  <si>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</si>
  <si>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</si>
  <si>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</si>
  <si>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</si>
  <si>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</si>
  <si>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</si>
  <si>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</si>
  <si>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</si>
  <si>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</si>
  <si>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</si>
  <si>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</si>
  <si>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</si>
  <si>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</si>
  <si>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</si>
  <si>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</si>
  <si>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</si>
  <si>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</si>
  <si>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</si>
  <si>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</si>
  <si>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</si>
  <si>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</si>
  <si>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</si>
  <si>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</si>
  <si>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</si>
  <si>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</si>
  <si>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</si>
  <si>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</si>
  <si>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</si>
  <si>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</si>
  <si>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</si>
  <si>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</si>
  <si>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</si>
  <si>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</si>
  <si>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</si>
  <si>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</si>
  <si>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</si>
  <si>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</si>
  <si>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</si>
  <si>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</si>
  <si>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</si>
  <si>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</si>
  <si>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</si>
  <si>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</si>
  <si>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</si>
  <si>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</si>
  <si>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</si>
  <si>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</si>
  <si>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</si>
  <si>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</si>
  <si>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</si>
  <si>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</si>
  <si>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</si>
  <si>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</si>
  <si>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</si>
  <si>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</si>
  <si>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</si>
  <si>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</si>
  <si>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</si>
  <si>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</si>
  <si>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</si>
  <si>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</si>
  <si>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</si>
  <si>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</si>
  <si>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</si>
  <si>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</si>
  <si>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</si>
  <si>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</si>
  <si>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</si>
  <si>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</si>
  <si>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</si>
  <si>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</si>
  <si>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</si>
  <si>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</si>
  <si>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</si>
  <si>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</si>
  <si>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</si>
  <si>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</si>
  <si>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</si>
  <si>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</si>
  <si>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</si>
  <si>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</si>
  <si>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</si>
  <si>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</si>
  <si>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</si>
  <si>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</si>
  <si>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</si>
  <si>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</si>
  <si>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</si>
  <si>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</si>
  <si>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</si>
  <si>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</si>
  <si>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</si>
  <si>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</si>
  <si>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</si>
  <si>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</si>
  <si>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</si>
  <si>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</si>
  <si>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</si>
  <si>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</si>
  <si>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</si>
  <si>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</si>
  <si>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</si>
  <si>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</si>
  <si>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</si>
  <si>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</si>
  <si>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</si>
  <si>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</si>
  <si>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</si>
  <si>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</si>
  <si>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</si>
  <si>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</si>
  <si>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</si>
  <si>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</si>
  <si>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</si>
  <si>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</si>
  <si>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</si>
  <si>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</si>
  <si>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</si>
  <si>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</si>
  <si>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</si>
  <si>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</si>
  <si>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</si>
  <si>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</si>
  <si>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</si>
  <si>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</si>
  <si>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</si>
  <si>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</si>
  <si>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</si>
  <si>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</si>
  <si>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</si>
  <si>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</si>
  <si>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</si>
  <si>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</si>
  <si>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</si>
  <si>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</si>
  <si>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</si>
  <si>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</si>
  <si>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</si>
  <si>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</si>
  <si>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</si>
  <si>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</si>
  <si>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</si>
  <si>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</si>
  <si>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</si>
  <si>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</si>
  <si>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</si>
  <si>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</si>
  <si>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</si>
  <si>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</si>
  <si>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</si>
  <si>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</si>
  <si>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</si>
  <si>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</si>
  <si>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</si>
  <si>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</si>
  <si>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</si>
  <si>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</si>
  <si>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</si>
  <si>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</si>
  <si>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</si>
  <si>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</si>
  <si>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</si>
  <si>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</si>
  <si>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</si>
  <si>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</si>
  <si>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</si>
  <si>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</si>
  <si>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</si>
  <si>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</si>
  <si>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</si>
  <si>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</si>
  <si>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</si>
  <si>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</si>
  <si>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</si>
  <si>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</si>
  <si>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</si>
  <si>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</si>
  <si>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</si>
  <si>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</si>
  <si>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</si>
  <si>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</si>
  <si>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</si>
  <si>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</si>
  <si>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</si>
  <si>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</si>
  <si>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</si>
  <si>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</si>
  <si>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</si>
  <si>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</si>
  <si>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</si>
  <si>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</si>
  <si>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</si>
  <si>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</si>
  <si>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</si>
  <si>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</si>
  <si>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</si>
  <si>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</si>
  <si>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</si>
  <si>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</si>
  <si>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</si>
  <si>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</si>
  <si>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</si>
  <si>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</si>
  <si>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</si>
  <si>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</si>
  <si>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</si>
  <si>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</si>
  <si>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</si>
  <si>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</si>
  <si>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</si>
  <si>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</si>
  <si>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</si>
  <si>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</si>
  <si>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</si>
  <si>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</si>
  <si>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</si>
  <si>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</si>
  <si>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</si>
  <si>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</si>
  <si>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</si>
  <si>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</si>
  <si>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</si>
  <si>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</si>
  <si>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</si>
  <si>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</si>
  <si>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</si>
  <si>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</si>
  <si>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</si>
  <si>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</si>
  <si>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</si>
  <si>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</si>
  <si>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</si>
  <si>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</si>
  <si>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</si>
  <si>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</si>
  <si>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</si>
  <si>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</si>
  <si>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</si>
  <si>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</si>
  <si>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</si>
  <si>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</si>
  <si>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</si>
  <si>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</si>
  <si>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</si>
  <si>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</si>
  <si>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</si>
  <si>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</si>
  <si>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</si>
  <si>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</si>
  <si>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</si>
  <si>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</si>
  <si>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</si>
  <si>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</si>
  <si>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</si>
  <si>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</si>
  <si>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</si>
  <si>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</si>
  <si>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</si>
  <si>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</si>
  <si>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</si>
  <si>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</si>
  <si>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</si>
  <si>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</si>
  <si>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</si>
  <si>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</si>
  <si>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</si>
  <si>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</si>
  <si>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</si>
  <si>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</si>
  <si>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</si>
  <si>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</si>
  <si>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</si>
  <si>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</si>
  <si>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</si>
  <si>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</si>
  <si>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</si>
  <si>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</si>
  <si>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</si>
  <si>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</si>
  <si>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</si>
  <si>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</si>
  <si>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</si>
  <si>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</si>
  <si>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</si>
  <si>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</si>
  <si>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</si>
  <si>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</si>
  <si>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</si>
  <si>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</si>
  <si>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</si>
  <si>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</si>
  <si>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</si>
  <si>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</si>
  <si>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</si>
  <si>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</si>
  <si>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</si>
  <si>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</si>
  <si>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</si>
  <si>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</si>
  <si>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</si>
  <si>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</si>
  <si>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</si>
  <si>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</si>
  <si>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</si>
  <si>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</si>
  <si>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</si>
  <si>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</si>
  <si>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</si>
  <si>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</si>
  <si>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</si>
  <si>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</si>
  <si>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</si>
  <si>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</si>
  <si>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</si>
  <si>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</si>
  <si>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</si>
  <si>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</si>
  <si>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</si>
  <si>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</si>
  <si>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</si>
  <si>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</si>
  <si>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</si>
  <si>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</si>
  <si>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</si>
  <si>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</si>
  <si>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</si>
  <si>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</si>
  <si>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</si>
  <si>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</si>
  <si>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</si>
  <si>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</si>
  <si>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</si>
  <si>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</si>
  <si>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</si>
  <si>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</si>
  <si>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</si>
  <si>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</si>
  <si>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</si>
  <si>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</si>
  <si>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</si>
  <si>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</si>
  <si>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</si>
  <si>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</si>
  <si>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</si>
  <si>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</si>
  <si>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</si>
  <si>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</si>
  <si>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</si>
  <si>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</si>
  <si>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</si>
  <si>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</si>
  <si>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</si>
  <si>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</si>
  <si>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</si>
  <si>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</si>
  <si>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</si>
  <si>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</si>
  <si>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</si>
  <si>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</si>
  <si>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</si>
  <si>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</si>
  <si>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</si>
  <si>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</si>
  <si>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</si>
  <si>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</si>
  <si>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</si>
  <si>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</si>
  <si>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</si>
  <si>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</si>
  <si>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</si>
  <si>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</si>
  <si>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</si>
  <si>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</si>
  <si>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</si>
  <si>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</si>
  <si>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</si>
  <si>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</si>
  <si>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</si>
  <si>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</si>
  <si>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</si>
  <si>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</si>
  <si>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</si>
  <si>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</si>
  <si>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</si>
  <si>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</si>
  <si>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</si>
  <si>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</si>
  <si>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</si>
  <si>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</si>
  <si>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</si>
  <si>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</si>
  <si>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</si>
  <si>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</si>
  <si>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</si>
  <si>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</si>
  <si>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</si>
  <si>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</si>
  <si>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</si>
  <si>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</si>
  <si>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</si>
  <si>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</si>
  <si>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</si>
  <si>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</si>
  <si>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</si>
  <si>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</si>
  <si>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</si>
  <si>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</si>
  <si>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</si>
  <si>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</si>
  <si>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</si>
  <si>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</si>
  <si>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</si>
  <si>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</si>
  <si>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</si>
  <si>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</si>
  <si>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</si>
  <si>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</si>
  <si>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</si>
  <si>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</si>
  <si>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</si>
  <si>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</si>
  <si>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</si>
  <si>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</si>
  <si>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</si>
  <si>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</si>
  <si>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</si>
  <si>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</si>
  <si>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</si>
  <si>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</si>
  <si>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</si>
  <si>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</si>
  <si>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</si>
  <si>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</si>
  <si>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</si>
  <si>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</si>
  <si>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</si>
  <si>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</si>
  <si>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</si>
  <si>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</si>
  <si>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</si>
  <si>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</si>
  <si>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</si>
  <si>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</si>
  <si>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</si>
  <si>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</si>
  <si>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</si>
  <si>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</si>
  <si>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</si>
  <si>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</si>
  <si>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</si>
  <si>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</si>
  <si>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</si>
  <si>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</si>
  <si>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</si>
  <si>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</si>
  <si>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</si>
  <si>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</si>
  <si>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</si>
  <si>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</si>
  <si>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</si>
  <si>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</si>
  <si>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</si>
  <si>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</si>
  <si>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</si>
  <si>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</si>
  <si>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</si>
  <si>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</si>
  <si>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</si>
  <si>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</si>
  <si>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</si>
  <si>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</si>
  <si>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</si>
  <si>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</si>
  <si>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</si>
  <si>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</si>
  <si>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</si>
  <si>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</si>
  <si>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</si>
  <si>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</si>
  <si>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</si>
  <si>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</si>
  <si>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</si>
  <si>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</si>
  <si>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</si>
  <si>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</si>
  <si>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</si>
  <si>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</si>
  <si>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</si>
  <si>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</si>
  <si>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</si>
  <si>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</si>
  <si>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</si>
  <si>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</si>
  <si>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</si>
  <si>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</si>
  <si>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</si>
  <si>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</si>
  <si>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</si>
  <si>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</si>
  <si>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</si>
  <si>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</si>
  <si>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</si>
  <si>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</si>
  <si>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</si>
  <si>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</si>
  <si>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</si>
  <si>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</si>
  <si>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</si>
  <si>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</si>
  <si>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</si>
  <si>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</si>
  <si>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</si>
  <si>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</si>
  <si>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</si>
  <si>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</si>
  <si>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</si>
  <si>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</si>
  <si>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</si>
  <si>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</si>
  <si>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</si>
  <si>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</si>
  <si>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</si>
  <si>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</si>
  <si>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</si>
  <si>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</si>
  <si>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</si>
  <si>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</si>
  <si>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</si>
  <si>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</si>
  <si>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</si>
  <si>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</si>
  <si>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</si>
  <si>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</si>
  <si>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</si>
  <si>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</si>
  <si>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</si>
  <si>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</si>
  <si>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</si>
  <si>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</si>
  <si>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</si>
  <si>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</si>
  <si>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</si>
  <si>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</si>
  <si>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</si>
  <si>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</si>
  <si>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</si>
  <si>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</si>
  <si>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</si>
  <si>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</si>
  <si>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</si>
  <si>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</si>
  <si>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</si>
  <si>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</si>
  <si>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</si>
  <si>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</si>
  <si>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</si>
  <si>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</si>
  <si>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</si>
  <si>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</si>
  <si>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</si>
  <si>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</si>
  <si>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</si>
  <si>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</si>
  <si>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</si>
  <si>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</si>
  <si>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</si>
  <si>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</si>
  <si>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</si>
  <si>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</si>
  <si>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</si>
  <si>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</si>
  <si>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</si>
  <si>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</si>
  <si>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</si>
  <si>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</si>
  <si>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</si>
  <si>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</si>
  <si>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</si>
  <si>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</si>
  <si>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</si>
  <si>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</si>
  <si>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</si>
  <si>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</si>
  <si>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</si>
  <si>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</si>
  <si>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</si>
  <si>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</si>
  <si>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</si>
  <si>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</si>
  <si>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</si>
  <si>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</si>
  <si>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</si>
  <si>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</si>
  <si>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</si>
  <si>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</si>
  <si>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</si>
  <si>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</si>
  <si>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</si>
  <si>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</si>
  <si>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</si>
  <si>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</si>
  <si>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</si>
  <si>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</si>
  <si>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</si>
  <si>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</si>
  <si>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</si>
  <si>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</si>
  <si>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</si>
  <si>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</si>
  <si>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</si>
  <si>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</si>
  <si>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</si>
  <si>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</si>
  <si>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</si>
  <si>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</si>
  <si>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</si>
  <si>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</si>
  <si>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</si>
  <si>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</si>
  <si>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</si>
  <si>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</si>
  <si>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</si>
  <si>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</si>
  <si>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</si>
  <si>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</si>
  <si>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</si>
  <si>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</si>
  <si>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</si>
  <si>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</si>
  <si>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</si>
  <si>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</si>
  <si>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</si>
  <si>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</si>
  <si>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</si>
  <si>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</si>
  <si>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</si>
  <si>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</si>
  <si>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</si>
  <si>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</si>
  <si>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</si>
  <si>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</si>
  <si>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</si>
  <si>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</si>
  <si>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</si>
  <si>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</si>
  <si>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</si>
  <si>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</si>
  <si>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</si>
  <si>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</si>
  <si>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</si>
  <si>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</si>
  <si>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</si>
  <si>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</si>
  <si>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</si>
  <si>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</si>
  <si>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</si>
  <si>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</si>
  <si>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</si>
  <si>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</si>
  <si>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</si>
  <si>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</si>
  <si>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</si>
  <si>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</si>
  <si>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</si>
  <si>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</si>
  <si>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</si>
  <si>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</si>
  <si>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</si>
  <si>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</si>
  <si>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</si>
  <si>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</si>
  <si>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</si>
  <si>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</si>
  <si>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</si>
  <si>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</si>
  <si>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</si>
  <si>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</si>
  <si>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</si>
  <si>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</si>
  <si>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</si>
  <si>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</si>
  <si>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</si>
  <si>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</si>
  <si>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</si>
  <si>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</si>
  <si>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</si>
  <si>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</si>
  <si>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</si>
  <si>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</si>
  <si>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</si>
  <si>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</si>
  <si>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</si>
  <si>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</si>
  <si>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</si>
  <si>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</si>
  <si>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</si>
  <si>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</si>
  <si>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</si>
  <si>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</si>
  <si>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</si>
  <si>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</si>
  <si>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</si>
  <si>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</si>
  <si>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</si>
  <si>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</si>
  <si>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</si>
  <si>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</si>
  <si>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</si>
  <si>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</si>
  <si>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</si>
  <si>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</si>
  <si>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</si>
  <si>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</si>
  <si>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</si>
  <si>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</si>
  <si>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</si>
  <si>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</si>
  <si>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</si>
  <si>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</si>
  <si>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</si>
  <si>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</si>
  <si>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</si>
  <si>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</si>
  <si>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</si>
  <si>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</si>
  <si>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</si>
  <si>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</si>
  <si>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</si>
  <si>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</si>
  <si>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</si>
  <si>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</si>
  <si>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</si>
  <si>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</si>
  <si>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</si>
  <si>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</si>
  <si>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</si>
  <si>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</si>
  <si>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</si>
  <si>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</si>
  <si>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</si>
  <si>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</si>
  <si>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</si>
  <si>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</si>
  <si>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</si>
  <si>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</si>
  <si>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</si>
  <si>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</si>
  <si>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</si>
  <si>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</si>
  <si>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</si>
  <si>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</si>
  <si>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</si>
  <si>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</si>
  <si>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</si>
  <si>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</si>
  <si>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</si>
  <si>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</si>
  <si>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</si>
  <si>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</si>
  <si>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</si>
  <si>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</si>
  <si>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</si>
  <si>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</si>
  <si>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</si>
  <si>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</si>
  <si>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</si>
  <si>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</si>
  <si>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</si>
  <si>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</si>
  <si>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</si>
  <si>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</si>
  <si>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</si>
  <si>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</si>
  <si>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</si>
  <si>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</si>
  <si>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</si>
  <si>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</si>
  <si>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</si>
  <si>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</si>
  <si>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</si>
  <si>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</si>
  <si>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</si>
  <si>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</si>
  <si>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</si>
  <si>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</si>
  <si>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</si>
  <si>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</si>
  <si>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</si>
  <si>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</si>
  <si>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</si>
  <si>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</si>
  <si>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</si>
  <si>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</si>
  <si>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</si>
  <si>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</si>
  <si>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</si>
  <si>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</si>
  <si>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</si>
  <si>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</si>
  <si>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</si>
  <si>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</si>
  <si>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</si>
  <si>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</si>
  <si>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</si>
  <si>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</si>
  <si>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</si>
  <si>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</si>
  <si>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</si>
  <si>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</si>
  <si>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</si>
  <si>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</si>
  <si>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</si>
  <si>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</si>
  <si>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</si>
  <si>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</si>
  <si>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</si>
  <si>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</si>
  <si>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</si>
  <si>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</si>
  <si>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</si>
  <si>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</si>
  <si>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</si>
  <si>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</si>
  <si>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</si>
  <si>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</si>
  <si>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</si>
  <si>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</si>
  <si>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</si>
  <si>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</si>
  <si>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</si>
  <si>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</si>
  <si>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</si>
  <si>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</si>
  <si>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</si>
  <si>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</si>
  <si>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</si>
  <si>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</si>
  <si>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</si>
  <si>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</si>
  <si>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</si>
  <si>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</si>
  <si>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</si>
  <si>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</si>
  <si>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</si>
  <si>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</si>
  <si>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</si>
  <si>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</si>
  <si>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</si>
  <si>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</si>
  <si>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</si>
  <si>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</si>
  <si>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</si>
  <si>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</si>
  <si>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</si>
  <si>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</si>
  <si>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</si>
  <si>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</si>
  <si>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</si>
  <si>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</si>
  <si>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</si>
  <si>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</si>
  <si>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</si>
  <si>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</si>
  <si>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</si>
  <si>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</si>
  <si>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</si>
  <si>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</si>
  <si>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</si>
  <si>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</si>
  <si>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</si>
  <si>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</si>
  <si>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</si>
  <si>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</si>
  <si>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</si>
  <si>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</si>
  <si>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</si>
  <si>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</si>
  <si>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</si>
  <si>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</si>
  <si>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</si>
  <si>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</si>
  <si>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</si>
  <si>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</si>
  <si>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</si>
  <si>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</si>
  <si>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</si>
  <si>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</si>
  <si>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</si>
  <si>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</si>
  <si>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</si>
  <si>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</si>
  <si>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</si>
  <si>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</si>
  <si>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</si>
  <si>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</si>
  <si>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</si>
  <si>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</si>
  <si>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</si>
  <si>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</si>
  <si>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</si>
  <si>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</si>
  <si>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</si>
  <si>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</si>
  <si>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</si>
  <si>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</si>
  <si>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</si>
  <si>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</si>
  <si>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</si>
  <si>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</si>
  <si>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</si>
  <si>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</si>
  <si>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</si>
  <si>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</si>
  <si>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</si>
  <si>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</si>
  <si>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</si>
  <si>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</si>
  <si>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</si>
  <si>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</si>
  <si>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</si>
  <si>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</si>
  <si>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</si>
  <si>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</si>
  <si>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</si>
  <si>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</si>
  <si>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</si>
  <si>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</si>
  <si>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</si>
  <si>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</si>
  <si>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</si>
  <si>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</si>
  <si>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</si>
  <si>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</si>
  <si>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</si>
  <si>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</si>
  <si>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</si>
  <si>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</si>
  <si>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</si>
  <si>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</si>
  <si>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</si>
  <si>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</si>
  <si>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</si>
  <si>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</si>
  <si>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</si>
  <si>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</si>
  <si>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</si>
  <si>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</si>
  <si>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</si>
  <si>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</si>
  <si>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</si>
  <si>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</si>
  <si>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</si>
  <si>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</si>
  <si>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</si>
  <si>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</si>
  <si>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</si>
  <si>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</si>
  <si>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</si>
  <si>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</si>
  <si>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</si>
  <si>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</si>
  <si>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</si>
  <si>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</si>
  <si>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</si>
  <si>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</si>
  <si>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</si>
  <si>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</si>
  <si>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</si>
  <si>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</si>
  <si>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</si>
  <si>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</si>
  <si>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</si>
  <si>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</si>
  <si>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</si>
  <si>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</si>
  <si>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</si>
  <si>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</si>
  <si>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</si>
  <si>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</si>
  <si>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</si>
  <si>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</si>
  <si>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</si>
  <si>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</si>
  <si>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</si>
  <si>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</si>
  <si>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</si>
  <si>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</si>
  <si>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</si>
  <si>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</si>
  <si>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</si>
  <si>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</si>
  <si>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</si>
  <si>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</si>
  <si>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</si>
  <si>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</si>
  <si>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</si>
  <si>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</si>
  <si>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</si>
  <si>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</si>
  <si>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</si>
  <si>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</si>
  <si>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</si>
  <si>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</si>
  <si>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</si>
  <si>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</si>
  <si>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</si>
  <si>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</si>
  <si>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</si>
  <si>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</si>
  <si>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</si>
  <si>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</si>
  <si>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</si>
  <si>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</si>
  <si>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</si>
  <si>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</si>
  <si>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</si>
  <si>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</si>
  <si>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</si>
  <si>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</si>
  <si>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</si>
  <si>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</si>
  <si>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</si>
  <si>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</si>
  <si>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</si>
  <si>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</si>
  <si>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</si>
  <si>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</si>
  <si>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</si>
  <si>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</si>
  <si>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</si>
  <si>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</si>
  <si>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</si>
  <si>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</si>
  <si>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</si>
  <si>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</si>
  <si>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</si>
  <si>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</si>
  <si>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</si>
  <si>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</si>
  <si>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</si>
  <si>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</si>
  <si>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</si>
  <si>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</si>
  <si>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</si>
  <si>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</si>
  <si>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</si>
  <si>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</si>
  <si>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</si>
  <si>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</si>
  <si>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</si>
  <si>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</si>
  <si>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</si>
  <si>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</si>
  <si>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</si>
  <si>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</si>
  <si>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</si>
  <si>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</si>
  <si>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</si>
  <si>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</si>
  <si>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</si>
  <si>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</si>
  <si>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</si>
  <si>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</si>
  <si>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</si>
  <si>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</si>
  <si>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</si>
  <si>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</si>
  <si>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</si>
  <si>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</si>
  <si>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</si>
  <si>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</si>
  <si>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</si>
  <si>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</si>
  <si>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</si>
  <si>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</si>
  <si>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</si>
  <si>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</si>
  <si>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</si>
  <si>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</si>
  <si>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</si>
  <si>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</si>
  <si>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</si>
  <si>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</si>
  <si>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</si>
  <si>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</si>
  <si>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</si>
  <si>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</si>
  <si>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</si>
  <si>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</si>
  <si>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</si>
  <si>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</si>
  <si>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</si>
  <si>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</si>
  <si>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</si>
  <si>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</si>
  <si>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</si>
  <si>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</si>
  <si>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</si>
  <si>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</si>
  <si>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</si>
  <si>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</si>
  <si>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</si>
  <si>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</si>
  <si>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</si>
  <si>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</si>
  <si>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</si>
  <si>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</si>
  <si>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</si>
  <si>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</si>
  <si>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</si>
  <si>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</si>
  <si>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</si>
  <si>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</si>
  <si>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</si>
  <si>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</si>
  <si>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</si>
  <si>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</si>
  <si>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</si>
  <si>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</si>
  <si>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</si>
  <si>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</si>
  <si>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</si>
  <si>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</si>
  <si>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</si>
  <si>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</si>
  <si>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</si>
  <si>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</si>
  <si>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</si>
  <si>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</si>
  <si>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</si>
  <si>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</si>
  <si>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</si>
  <si>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</si>
  <si>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</si>
  <si>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</si>
  <si>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</si>
  <si>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</si>
  <si>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</si>
  <si>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</si>
  <si>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</si>
  <si>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</si>
  <si>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</si>
  <si>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</si>
  <si>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</si>
  <si>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</si>
  <si>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</si>
  <si>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</si>
  <si>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</si>
  <si>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</si>
  <si>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</si>
  <si>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</si>
  <si>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</si>
  <si>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</si>
  <si>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</si>
  <si>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</si>
  <si>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</si>
  <si>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</si>
  <si>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</si>
  <si>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</si>
  <si>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</si>
  <si>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</si>
  <si>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</si>
  <si>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</si>
  <si>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</si>
  <si>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</si>
  <si>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</si>
  <si>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</si>
  <si>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</si>
  <si>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</si>
  <si>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</si>
  <si>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</si>
  <si>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</si>
  <si>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</si>
  <si>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</si>
  <si>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</si>
  <si>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</si>
  <si>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</si>
  <si>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</si>
  <si>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</si>
  <si>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</si>
  <si>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</si>
  <si>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</si>
  <si>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</si>
  <si>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</si>
  <si>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</si>
  <si>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</si>
  <si>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</si>
  <si>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</si>
  <si>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</si>
  <si>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</si>
  <si>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</si>
  <si>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</si>
  <si>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</si>
  <si>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</si>
  <si>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</si>
  <si>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</si>
  <si>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</si>
  <si>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</si>
  <si>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</si>
  <si>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</si>
  <si>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</si>
  <si>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</si>
  <si>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</si>
  <si>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</si>
  <si>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</si>
  <si>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</si>
  <si>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</si>
  <si>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</si>
  <si>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</si>
  <si>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</si>
  <si>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</si>
  <si>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</si>
  <si>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</si>
  <si>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</si>
  <si>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</si>
  <si>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</si>
  <si>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</si>
  <si>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</si>
  <si>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</si>
  <si>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</si>
  <si>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</si>
  <si>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</si>
  <si>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</si>
  <si>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</si>
  <si>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</si>
  <si>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</si>
  <si>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</si>
  <si>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</si>
  <si>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</si>
  <si>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</si>
  <si>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</si>
  <si>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</si>
  <si>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</si>
  <si>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</si>
  <si>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</si>
  <si>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</si>
  <si>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</si>
  <si>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</si>
  <si>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</si>
  <si>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</si>
  <si>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</si>
  <si>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</si>
  <si>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</si>
  <si>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</si>
  <si>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</si>
  <si>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</si>
  <si>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</si>
  <si>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</si>
  <si>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</si>
  <si>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</si>
  <si>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</si>
  <si>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</si>
  <si>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</si>
  <si>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</si>
  <si>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</si>
  <si>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</si>
  <si>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</si>
  <si>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</si>
  <si>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</si>
  <si>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</si>
  <si>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</si>
  <si>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</si>
  <si>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</si>
  <si>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</si>
  <si>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</si>
  <si>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</si>
  <si>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</si>
  <si>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</si>
  <si>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</si>
  <si>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</si>
  <si>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</si>
  <si>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</si>
  <si>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</si>
  <si>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</si>
  <si>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</si>
  <si>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</si>
  <si>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</si>
  <si>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</si>
  <si>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</si>
  <si>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</si>
  <si>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</si>
  <si>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</si>
  <si>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</si>
  <si>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</si>
  <si>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</si>
  <si>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</si>
  <si>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</si>
  <si>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</si>
  <si>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</si>
  <si>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</si>
  <si>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</si>
  <si>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</si>
  <si>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</si>
  <si>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</si>
  <si>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</si>
  <si>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</si>
  <si>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</si>
  <si>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</si>
  <si>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</si>
  <si>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</si>
  <si>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</si>
  <si>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</si>
  <si>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</si>
  <si>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</si>
  <si>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</si>
  <si>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</si>
  <si>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</si>
  <si>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</si>
  <si>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</si>
  <si>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</si>
  <si>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</si>
  <si>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</si>
  <si>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</si>
  <si>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</si>
  <si>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</si>
  <si>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</si>
  <si>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</si>
  <si>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</si>
  <si>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</si>
  <si>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</si>
  <si>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</si>
  <si>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</si>
  <si>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</si>
  <si>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</si>
  <si>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</si>
  <si>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</si>
  <si>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</si>
  <si>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</si>
  <si>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</si>
  <si>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</si>
  <si>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</si>
  <si>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</si>
  <si>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</si>
  <si>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</si>
  <si>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</si>
  <si>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</si>
  <si>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</si>
  <si>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</si>
  <si>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</si>
  <si>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</si>
  <si>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</si>
  <si>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</si>
  <si>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</si>
  <si>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</si>
  <si>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</si>
  <si>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</si>
  <si>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</si>
  <si>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</si>
  <si>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</si>
  <si>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</si>
  <si>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</si>
  <si>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</si>
  <si>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</si>
  <si>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</si>
  <si>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</si>
  <si>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</si>
  <si>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</si>
  <si>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</si>
  <si>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</si>
  <si>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</si>
  <si>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</si>
  <si>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</si>
  <si>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</si>
  <si>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</si>
  <si>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</si>
  <si>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</si>
  <si>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</si>
  <si>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</si>
  <si>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</si>
  <si>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</si>
  <si>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</si>
  <si>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</si>
  <si>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</si>
  <si>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</si>
  <si>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</si>
  <si>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</si>
  <si>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</si>
  <si>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</si>
  <si>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</si>
  <si>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</si>
  <si>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</si>
  <si>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</si>
  <si>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</si>
  <si>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</si>
  <si>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</si>
  <si>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</si>
  <si>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</si>
  <si>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</si>
  <si>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</si>
  <si>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</si>
  <si>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</si>
  <si>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</si>
  <si>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</si>
  <si>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</si>
  <si>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</si>
  <si>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</si>
  <si>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</si>
  <si>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</si>
  <si>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</si>
  <si>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</si>
  <si>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</si>
  <si>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</si>
  <si>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</si>
  <si>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</si>
  <si>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</si>
  <si>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</si>
  <si>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</si>
  <si>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</si>
  <si>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</si>
  <si>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</si>
  <si>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</si>
  <si>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</si>
  <si>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</si>
  <si>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</si>
  <si>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</si>
  <si>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</si>
  <si>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</si>
  <si>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</si>
  <si>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</si>
  <si>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</si>
  <si>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</si>
  <si>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</si>
  <si>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</si>
  <si>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</si>
  <si>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</si>
  <si>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</si>
  <si>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</si>
  <si>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</si>
  <si>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</si>
  <si>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</si>
  <si>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</si>
  <si>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</si>
  <si>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</si>
  <si>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</si>
  <si>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</si>
  <si>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</si>
  <si>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</si>
  <si>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</si>
  <si>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</si>
  <si>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</si>
  <si>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</si>
  <si>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</si>
  <si>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</si>
  <si>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</si>
  <si>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</si>
  <si>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</si>
  <si>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</si>
  <si>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</si>
  <si>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</si>
  <si>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</si>
  <si>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</si>
  <si>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</si>
  <si>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</si>
  <si>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</si>
  <si>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</si>
  <si>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</si>
  <si>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</si>
  <si>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</si>
  <si>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</si>
  <si>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</si>
  <si>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</si>
  <si>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</si>
  <si>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</si>
  <si>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</si>
  <si>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</si>
  <si>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</si>
  <si>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</si>
  <si>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</si>
  <si>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</si>
  <si>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</si>
  <si>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</si>
  <si>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</si>
  <si>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</si>
  <si>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</si>
  <si>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</si>
  <si>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</si>
  <si>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</si>
  <si>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</si>
  <si>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</si>
  <si>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</si>
  <si>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</si>
  <si>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</si>
  <si>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</si>
  <si>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</si>
  <si>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</si>
  <si>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</si>
  <si>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</si>
  <si>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</si>
  <si>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</si>
  <si>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</si>
  <si>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</si>
  <si>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</si>
  <si>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</si>
  <si>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</si>
  <si>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</si>
  <si>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</si>
  <si>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</si>
  <si>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</si>
  <si>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</si>
  <si>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</si>
  <si>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</si>
  <si>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</si>
  <si>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</si>
  <si>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</si>
  <si>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</si>
  <si>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</si>
  <si>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</si>
  <si>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</si>
  <si>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</si>
  <si>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</si>
  <si>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</si>
  <si>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</si>
  <si>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</si>
  <si>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</si>
  <si>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</si>
  <si>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</si>
  <si>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</si>
  <si>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</si>
  <si>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</si>
  <si>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</si>
  <si>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</si>
  <si>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</si>
  <si>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</si>
  <si>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</si>
  <si>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</si>
  <si>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</si>
  <si>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</si>
  <si>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</si>
  <si>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</si>
  <si>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</si>
  <si>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</si>
  <si>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</si>
  <si>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</si>
  <si>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</si>
  <si>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</si>
  <si>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</si>
  <si>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</si>
  <si>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</si>
  <si>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</si>
  <si>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</si>
  <si>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</si>
  <si>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</si>
  <si>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</si>
  <si>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</si>
  <si>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</si>
  <si>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</si>
  <si>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</si>
  <si>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</si>
  <si>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</si>
  <si>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</si>
  <si>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</si>
  <si>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</si>
  <si>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</si>
  <si>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</si>
  <si>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</si>
  <si>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</si>
  <si>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</si>
  <si>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</si>
  <si>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</si>
  <si>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</si>
  <si>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</si>
  <si>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</si>
  <si>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</si>
  <si>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</si>
  <si>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</si>
  <si>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</si>
  <si>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</si>
  <si>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</si>
  <si>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</si>
  <si>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</si>
  <si>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</si>
  <si>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</si>
  <si>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</si>
  <si>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</si>
  <si>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</si>
  <si>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</si>
  <si>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</si>
  <si>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</si>
  <si>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</si>
  <si>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</si>
  <si>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</si>
  <si>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</si>
  <si>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</si>
  <si>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</si>
  <si>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</si>
  <si>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</si>
  <si>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</si>
  <si>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</si>
  <si>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</si>
  <si>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</si>
  <si>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</si>
  <si>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</si>
  <si>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</si>
  <si>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</si>
  <si>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</si>
  <si>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</si>
  <si>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</si>
  <si>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</si>
  <si>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</si>
  <si>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</si>
  <si>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</si>
  <si>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</si>
  <si>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</si>
  <si>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</si>
  <si>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</si>
  <si>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</si>
  <si>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</si>
  <si>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</si>
  <si>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</si>
  <si>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</si>
  <si>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</si>
  <si>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</si>
  <si>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</si>
  <si>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</si>
  <si>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</si>
  <si>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</si>
  <si>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</si>
  <si>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</si>
  <si>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</si>
  <si>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</si>
  <si>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</si>
  <si>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</si>
  <si>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</si>
  <si>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</si>
  <si>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</si>
  <si>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</si>
  <si>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</si>
  <si>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</si>
  <si>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</si>
  <si>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</si>
  <si>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</si>
  <si>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</si>
  <si>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</si>
  <si>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</si>
  <si>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</si>
  <si>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</si>
  <si>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</si>
  <si>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</si>
  <si>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</si>
  <si>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</si>
  <si>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</si>
  <si>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</si>
  <si>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</si>
  <si>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</si>
  <si>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</si>
  <si>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</si>
  <si>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</si>
  <si>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</si>
  <si>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</si>
  <si>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</si>
  <si>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</si>
  <si>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</si>
  <si>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</si>
  <si>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</si>
  <si>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</si>
  <si>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</si>
  <si>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</si>
  <si>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</si>
  <si>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</si>
  <si>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</si>
  <si>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</si>
  <si>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</si>
  <si>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</si>
  <si>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</si>
  <si>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</si>
  <si>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</si>
  <si>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</si>
  <si>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</si>
  <si>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</si>
  <si>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</si>
  <si>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</si>
  <si>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</si>
  <si>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</si>
  <si>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</si>
  <si>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</si>
  <si>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</si>
  <si>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</si>
  <si>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</si>
  <si>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</si>
  <si>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</si>
  <si>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</si>
  <si>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</si>
  <si>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</si>
  <si>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</si>
  <si>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</si>
  <si>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</si>
  <si>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</si>
  <si>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</si>
  <si>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</si>
  <si>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</si>
  <si>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</si>
  <si>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</si>
  <si>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</si>
  <si>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</si>
  <si>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</si>
  <si>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</si>
  <si>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</si>
  <si>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</si>
  <si>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</si>
  <si>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</si>
  <si>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</si>
  <si>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</si>
  <si>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</si>
  <si>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</si>
  <si>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</si>
  <si>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</si>
  <si>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</si>
  <si>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</si>
  <si>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</si>
  <si>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</si>
  <si>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</si>
  <si>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</si>
  <si>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</si>
  <si>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</si>
  <si>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</si>
  <si>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</si>
  <si>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</si>
  <si>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</si>
  <si>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</si>
  <si>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</si>
  <si>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</si>
  <si>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</si>
  <si>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</si>
  <si>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</si>
  <si>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</si>
  <si>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</si>
  <si>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</si>
  <si>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</si>
  <si>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</si>
  <si>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</si>
  <si>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</si>
  <si>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</si>
  <si>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</si>
  <si>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</si>
  <si>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</si>
  <si>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</si>
  <si>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</si>
  <si>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</si>
  <si>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</si>
  <si>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</si>
  <si>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</si>
  <si>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</si>
  <si>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</si>
  <si>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</si>
  <si>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</si>
  <si>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</si>
  <si>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</si>
  <si>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</si>
  <si>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</si>
  <si>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</si>
  <si>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</si>
  <si>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</si>
  <si>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</si>
  <si>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</si>
  <si>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</si>
  <si>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</si>
  <si>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</si>
  <si>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</si>
  <si>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</si>
  <si>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</si>
  <si>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</si>
  <si>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</si>
  <si>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</si>
  <si>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</si>
  <si>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</si>
  <si>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</si>
  <si>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</si>
  <si>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</si>
  <si>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</si>
  <si>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</si>
  <si>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</si>
  <si>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</si>
  <si>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</si>
  <si>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</si>
  <si>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</si>
  <si>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</si>
  <si>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</si>
  <si>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</si>
  <si>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</si>
  <si>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</si>
  <si>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</si>
  <si>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</si>
  <si>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</si>
  <si>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</si>
  <si>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</si>
  <si>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</si>
  <si>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</si>
  <si>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</si>
  <si>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</si>
  <si>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</si>
  <si>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</si>
  <si>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</si>
  <si>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</si>
  <si>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</si>
  <si>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</si>
  <si>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</si>
  <si>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</si>
  <si>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</si>
  <si>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</si>
  <si>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</si>
  <si>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</si>
  <si>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</si>
  <si>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</si>
  <si>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</si>
  <si>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</si>
  <si>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</si>
  <si>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</si>
  <si>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</si>
  <si>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</si>
  <si>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</si>
  <si>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</si>
  <si>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</si>
  <si>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</si>
  <si>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</si>
  <si>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</si>
  <si>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</si>
  <si>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</si>
  <si>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</si>
  <si>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</si>
  <si>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</si>
  <si>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</si>
  <si>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</si>
  <si>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</si>
  <si>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</si>
  <si>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</si>
  <si>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</si>
  <si>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</si>
  <si>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</si>
  <si>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</si>
  <si>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</si>
  <si>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</si>
  <si>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</si>
  <si>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</si>
  <si>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</si>
  <si>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</si>
  <si>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</si>
  <si>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</si>
  <si>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</si>
  <si>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</si>
  <si>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</si>
  <si>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</si>
  <si>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</si>
  <si>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</si>
  <si>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</si>
  <si>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</si>
  <si>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</si>
  <si>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</si>
  <si>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</si>
  <si>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</si>
  <si>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</si>
  <si>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</si>
  <si>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</si>
  <si>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</si>
  <si>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</si>
  <si>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</si>
  <si>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</si>
  <si>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</si>
  <si>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</si>
  <si>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</si>
  <si>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</si>
  <si>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</si>
  <si>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</si>
  <si>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</si>
  <si>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</si>
  <si>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</si>
  <si>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</si>
  <si>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</si>
  <si>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</si>
  <si>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</si>
  <si>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</si>
  <si>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</si>
  <si>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</si>
  <si>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</si>
  <si>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</si>
  <si>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</si>
  <si>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</si>
  <si>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</si>
  <si>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</si>
  <si>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</si>
  <si>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</si>
  <si>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</si>
  <si>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</si>
  <si>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</si>
  <si>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</si>
  <si>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</si>
  <si>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</si>
  <si>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</si>
  <si>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</si>
  <si>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</si>
  <si>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</si>
  <si>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</si>
  <si>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</si>
  <si>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</si>
  <si>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</si>
  <si>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</si>
  <si>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</si>
  <si>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</si>
  <si>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</si>
  <si>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</si>
  <si>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</si>
  <si>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</si>
  <si>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</si>
  <si>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</si>
  <si>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</si>
  <si>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</si>
  <si>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</si>
  <si>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</si>
  <si>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</si>
  <si>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</si>
  <si>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</si>
  <si>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</si>
  <si>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</si>
  <si>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</si>
  <si>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</si>
  <si>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</si>
  <si>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</si>
  <si>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</si>
  <si>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</si>
  <si>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</si>
  <si>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</si>
  <si>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</si>
  <si>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</si>
  <si>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</si>
  <si>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</si>
  <si>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</si>
  <si>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</si>
  <si>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</si>
  <si>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</si>
  <si>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</si>
  <si>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</si>
  <si>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</si>
  <si>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</si>
  <si>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</si>
  <si>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</si>
  <si>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</si>
  <si>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</si>
  <si>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</si>
  <si>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</si>
  <si>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</si>
  <si>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</si>
  <si>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</si>
  <si>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</si>
  <si>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</si>
  <si>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</si>
  <si>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</si>
  <si>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</si>
  <si>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</si>
  <si>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</si>
  <si>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</si>
  <si>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</si>
  <si>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</si>
  <si>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</si>
  <si>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</si>
  <si>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</si>
  <si>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</si>
  <si>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</si>
  <si>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</si>
  <si>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</si>
  <si>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</si>
  <si>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</si>
  <si>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</si>
  <si>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</si>
  <si>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</si>
  <si>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</si>
  <si>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</si>
  <si>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</si>
  <si>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</si>
  <si>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</si>
  <si>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</si>
  <si>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</si>
  <si>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</si>
  <si>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</si>
  <si>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</si>
  <si>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</si>
  <si>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</si>
  <si>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</si>
  <si>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</si>
  <si>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</si>
  <si>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</si>
  <si>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</si>
  <si>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</si>
  <si>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</si>
  <si>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</si>
  <si>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</si>
  <si>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</si>
  <si>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</si>
  <si>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</si>
  <si>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</si>
  <si>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</si>
  <si>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</si>
  <si>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</si>
  <si>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</si>
  <si>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</si>
  <si>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</si>
  <si>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</si>
  <si>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</si>
  <si>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</si>
  <si>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</si>
  <si>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</si>
  <si>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</si>
  <si>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</si>
  <si>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</si>
  <si>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</si>
  <si>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</si>
  <si>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</si>
  <si>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</si>
  <si>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</si>
  <si>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</si>
  <si>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</si>
  <si>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</si>
  <si>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</si>
  <si>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</si>
  <si>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</si>
  <si>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</si>
  <si>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</si>
  <si>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</si>
  <si>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</si>
  <si>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</si>
  <si>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</si>
  <si>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</si>
  <si>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</si>
  <si>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</si>
  <si>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</si>
  <si>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</si>
  <si>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</si>
  <si>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</si>
  <si>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</si>
  <si>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</si>
  <si>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</si>
  <si>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</si>
  <si>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</si>
  <si>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</si>
  <si>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</si>
  <si>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</si>
  <si>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</si>
  <si>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</si>
  <si>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</si>
  <si>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</si>
  <si>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</si>
  <si>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</si>
  <si>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</si>
  <si>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</si>
  <si>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</si>
  <si>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</si>
  <si>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</si>
  <si>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</si>
  <si>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</si>
  <si>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</si>
  <si>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</si>
  <si>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</si>
  <si>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</si>
  <si>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</si>
  <si>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</si>
  <si>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</si>
  <si>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</si>
  <si>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</si>
  <si>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</si>
  <si>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</si>
  <si>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</si>
  <si>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</si>
  <si>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</si>
  <si>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</si>
  <si>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</si>
  <si>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</si>
  <si>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</si>
  <si>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</si>
  <si>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</si>
  <si>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</si>
  <si>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</si>
  <si>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</si>
  <si>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</si>
  <si>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</si>
  <si>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</si>
  <si>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</si>
  <si>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</si>
  <si>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</si>
  <si>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</si>
  <si>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</si>
  <si>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</si>
  <si>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</si>
  <si>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</si>
  <si>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</si>
  <si>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</si>
  <si>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</si>
  <si>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</si>
  <si>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</si>
  <si>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</si>
  <si>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</si>
  <si>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</si>
  <si>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</si>
  <si>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</si>
  <si>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</si>
  <si>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</si>
  <si>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</si>
  <si>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</si>
  <si>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</si>
  <si>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</si>
  <si>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</si>
  <si>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</si>
  <si>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</si>
  <si>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</si>
  <si>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</si>
  <si>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</si>
  <si>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</si>
  <si>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</si>
  <si>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</si>
  <si>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</si>
  <si>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</si>
  <si>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</si>
  <si>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</si>
  <si>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</si>
  <si>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</si>
  <si>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</si>
  <si>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</si>
  <si>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</si>
  <si>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</si>
  <si>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</si>
  <si>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</si>
  <si>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</si>
  <si>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</si>
  <si>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</si>
  <si>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</si>
  <si>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</si>
  <si>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</si>
  <si>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</si>
  <si>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</si>
  <si>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</si>
  <si>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</si>
  <si>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</si>
  <si>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</si>
  <si>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</si>
  <si>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</si>
  <si>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</si>
  <si>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</si>
  <si>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</si>
  <si>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</si>
  <si>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</si>
  <si>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</si>
  <si>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</si>
  <si>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</si>
  <si>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</si>
  <si>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</si>
  <si>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</si>
  <si>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</si>
  <si>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</si>
  <si>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</si>
  <si>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</si>
  <si>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</si>
  <si>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</si>
  <si>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</si>
  <si>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</si>
  <si>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</si>
  <si>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</si>
  <si>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</si>
  <si>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</si>
  <si>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</si>
  <si>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</si>
  <si>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</si>
  <si>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</si>
  <si>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</si>
  <si>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</si>
  <si>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</si>
  <si>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</si>
  <si>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</si>
  <si>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</si>
  <si>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</si>
  <si>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</si>
  <si>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</si>
  <si>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</si>
  <si>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</si>
  <si>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</si>
  <si>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</si>
  <si>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</si>
  <si>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</si>
  <si>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</si>
  <si>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</si>
  <si>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</si>
  <si>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</si>
  <si>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</si>
  <si>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</si>
  <si>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</si>
  <si>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</si>
  <si>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</si>
  <si>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</si>
  <si>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</si>
  <si>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</si>
  <si>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</si>
  <si>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</si>
  <si>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</si>
  <si>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</si>
  <si>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</si>
  <si>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</si>
  <si>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</si>
  <si>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</si>
  <si>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</si>
  <si>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</si>
  <si>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</si>
  <si>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</si>
  <si>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</si>
  <si>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</si>
  <si>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</si>
  <si>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</si>
  <si>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</si>
  <si>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</si>
  <si>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</si>
  <si>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</si>
  <si>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</si>
  <si>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</si>
  <si>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</si>
  <si>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</si>
  <si>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</si>
  <si>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</si>
  <si>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</si>
  <si>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</si>
  <si>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</si>
  <si>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</si>
  <si>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</si>
  <si>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</si>
  <si>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</si>
  <si>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</si>
  <si>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</si>
  <si>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</si>
  <si>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</si>
  <si>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</si>
  <si>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</si>
  <si>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</si>
  <si>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</si>
  <si>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</si>
  <si>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</si>
  <si>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</si>
  <si>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</si>
  <si>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</si>
  <si>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</si>
  <si>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</si>
  <si>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</si>
  <si>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</si>
  <si>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</si>
  <si>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</si>
  <si>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</si>
  <si>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</si>
  <si>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</si>
  <si>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</si>
  <si>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</si>
  <si>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</si>
  <si>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</si>
  <si>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</si>
  <si>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</si>
  <si>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</si>
  <si>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</si>
  <si>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</si>
  <si>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</si>
  <si>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</si>
  <si>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</si>
  <si>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</si>
  <si>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</si>
  <si>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</si>
  <si>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</si>
  <si>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</si>
  <si>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</si>
  <si>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</si>
  <si>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</si>
  <si>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</si>
  <si>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</si>
  <si>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</si>
  <si>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</si>
  <si>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</si>
  <si>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</si>
  <si>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</si>
  <si>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</si>
  <si>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</si>
  <si>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</si>
  <si>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</si>
  <si>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</si>
  <si>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</si>
  <si>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</si>
  <si>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</si>
  <si>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</si>
  <si>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</si>
  <si>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</si>
  <si>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</si>
  <si>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</si>
  <si>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</si>
  <si>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</si>
  <si>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</si>
  <si>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</si>
  <si>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</si>
  <si>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</si>
  <si>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</si>
  <si>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</si>
  <si>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</si>
  <si>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</si>
  <si>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</si>
  <si>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</si>
  <si>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</si>
  <si>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</si>
  <si>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</si>
  <si>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</si>
  <si>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</si>
  <si>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</si>
  <si>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</si>
  <si>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</si>
  <si>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</si>
  <si>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</si>
  <si>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</si>
  <si>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</si>
  <si>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</si>
  <si>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</si>
  <si>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</si>
  <si>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</si>
  <si>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</si>
  <si>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</si>
  <si>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</si>
  <si>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</si>
  <si>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</si>
  <si>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</si>
  <si>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</si>
  <si>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</si>
  <si>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</si>
  <si>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</si>
  <si>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</si>
  <si>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</si>
  <si>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</si>
  <si>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</si>
  <si>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</si>
  <si>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</si>
  <si>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</si>
  <si>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</si>
  <si>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</si>
  <si>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</si>
  <si>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</si>
  <si>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</si>
  <si>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</si>
  <si>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</si>
  <si>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</si>
  <si>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</si>
  <si>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</si>
  <si>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</si>
  <si>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</si>
  <si>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</si>
  <si>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</si>
  <si>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</si>
  <si>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</si>
  <si>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</si>
  <si>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</si>
  <si>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</si>
  <si>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</si>
  <si>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</si>
  <si>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</si>
  <si>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</si>
  <si>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</si>
  <si>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</si>
  <si>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</si>
  <si>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</si>
  <si>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</si>
  <si>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</si>
  <si>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</si>
  <si>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</si>
  <si>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</si>
  <si>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</si>
  <si>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</si>
  <si>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</si>
  <si>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</si>
  <si>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</si>
  <si>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100%</t>
  </si>
  <si>
    <t>JX Matals Smelting Co., Ltd Saganoseki Smelter &amp; Refinery</t>
  </si>
  <si>
    <t>3-3382, Saganoseki</t>
  </si>
  <si>
    <t>Daisuke Tetsukka</t>
  </si>
  <si>
    <t>tetsuka.daisuke.oh2@jx-nmm.com</t>
  </si>
  <si>
    <t>Caserones Mine, Los Pelambres Mine,Escondida mine, and Scrap</t>
  </si>
  <si>
    <t>Chile</t>
  </si>
  <si>
    <t>S007</t>
    <phoneticPr fontId="84" type="noConversion"/>
  </si>
  <si>
    <t>CID003226</t>
    <phoneticPr fontId="84" type="noConversion"/>
  </si>
  <si>
    <t>S007</t>
    <phoneticPr fontId="84" type="noConversion"/>
  </si>
  <si>
    <t>Kycon, Inc</t>
  </si>
  <si>
    <t>305 Digital Sr. Morgan Hill CA 95037</t>
  </si>
  <si>
    <t>Jill Scarnecchia</t>
  </si>
  <si>
    <t>408-494-0330</t>
  </si>
  <si>
    <t>Operations Manager</t>
  </si>
  <si>
    <t>jill Scarnecchia@kycon.com</t>
  </si>
  <si>
    <t>jill_scarnecchia@kycon.com</t>
  </si>
  <si>
    <t>SOO7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</si>
</sst>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quot;$&quot;* #,##0_-;_-&quot;$&quot;* &quot;-&quot;_-;_-@_-"/>
    <numFmt numFmtId="165" formatCode="_-* #,##0_-;\-* #,##0_-;_-* &quot;-&quot;_-;_-@_-"/>
    <numFmt numFmtId="166" formatCode="_-&quot;$&quot;* #,##0.00_-;\-&quot;$&quot;* #,##0.00_-;_-&quot;$&quot;* &quot;-&quot;??_-;_-@_-"/>
    <numFmt numFmtId="167" formatCode="_-* #,##0.00_-;\-* #,##0.00_-;_-* &quot;-&quot;??_-;_-@_-"/>
    <numFmt numFmtId="168" formatCode="[$-409]mmmm\ d\,\ yyyy;@"/>
    <numFmt numFmtId="169" formatCode="[$-409]d\-mmm\-yyyy;@"/>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9">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
      <sz val="12"/>
      <name val="細明體"/>
      <family val="3"/>
      <charset val="136"/>
    </font>
    <font>
      <sz val="10"/>
      <color rgb="FF000000"/>
      <name val="Arial"/>
      <family val="2"/>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5"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82" fillId="0" borderId="0"/>
    <xf numFmtId="0" fontId="11" fillId="0" borderId="0" applyNumberFormat="0" applyFill="0" applyBorder="0">
      <protection locked="0"/>
    </xf>
    <xf numFmtId="0" fontId="114" fillId="0" borderId="0" applyNumberFormat="0" applyFill="0" applyBorder="0" applyAlignment="0" applyProtection="0"/>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30" applyFont="1" applyFill="1" applyAlignment="1" applyProtection="1">
      <alignment horizontal="center"/>
      <protection hidden="1"/>
    </xf>
    <xf numFmtId="0" fontId="23" fillId="0" borderId="0" xfId="830"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30"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30" applyFont="1" applyFill="1" applyBorder="1" applyAlignment="1" applyProtection="1">
      <alignment vertical="center" wrapText="1"/>
      <protection hidden="1"/>
    </xf>
    <xf numFmtId="0" fontId="77" fillId="0" borderId="18" xfId="830"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30" applyFont="1" applyFill="1" applyAlignment="1" applyProtection="1">
      <alignment horizontal="center"/>
      <protection hidden="1"/>
    </xf>
    <xf numFmtId="0" fontId="37" fillId="45" borderId="30" xfId="830" applyFont="1" applyFill="1" applyBorder="1" applyAlignment="1" applyProtection="1">
      <alignment horizontal="left" vertical="center"/>
      <protection hidden="1"/>
    </xf>
    <xf numFmtId="0" fontId="38" fillId="45" borderId="0" xfId="830" applyFont="1" applyFill="1" applyAlignment="1" applyProtection="1">
      <alignment vertical="center"/>
    </xf>
    <xf numFmtId="0" fontId="38" fillId="45" borderId="0" xfId="830" applyFont="1" applyFill="1" applyBorder="1" applyAlignment="1" applyProtection="1">
      <alignment horizontal="center" vertical="center"/>
      <protection hidden="1"/>
    </xf>
    <xf numFmtId="0" fontId="39" fillId="0" borderId="25" xfId="830"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30"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30"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30"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30"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30"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30"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30"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30" applyFont="1" applyFill="1" applyBorder="1" applyAlignment="1" applyProtection="1">
      <alignment horizontal="left" vertical="center" wrapText="1"/>
    </xf>
    <xf numFmtId="0" fontId="18" fillId="82" borderId="27" xfId="830"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30" applyBorder="1" applyAlignment="1" applyProtection="1">
      <alignment vertical="center" wrapText="1"/>
      <protection hidden="1"/>
    </xf>
    <xf numFmtId="0" fontId="114" fillId="0" borderId="18" xfId="830" quotePrefix="1" applyBorder="1" applyAlignment="1" applyProtection="1">
      <alignment vertical="center" wrapText="1"/>
      <protection hidden="1"/>
    </xf>
    <xf numFmtId="0" fontId="114" fillId="0" borderId="18" xfId="830" applyBorder="1" applyAlignment="1" applyProtection="1">
      <alignment vertical="center" wrapText="1"/>
      <protection locked="0"/>
    </xf>
    <xf numFmtId="0" fontId="114" fillId="0" borderId="18" xfId="830" applyFill="1" applyBorder="1" applyAlignment="1" applyProtection="1">
      <alignment vertical="center" wrapText="1"/>
      <protection locked="0"/>
    </xf>
    <xf numFmtId="0" fontId="114" fillId="0" borderId="0" xfId="830" applyAlignment="1" applyProtection="1">
      <alignment vertical="center"/>
      <protection locked="0"/>
    </xf>
    <xf numFmtId="0" fontId="114" fillId="0" borderId="18" xfId="830" applyBorder="1" applyAlignment="1" applyProtection="1">
      <alignment vertical="center"/>
      <protection locked="0"/>
    </xf>
    <xf numFmtId="0" fontId="114" fillId="0" borderId="18" xfId="830" applyBorder="1" applyProtection="1">
      <protection locked="0"/>
    </xf>
    <xf numFmtId="1" fontId="0" fillId="19" borderId="0" xfId="0" applyNumberFormat="1" applyFill="1" applyProtection="1">
      <protection hidden="1"/>
    </xf>
    <xf numFmtId="0" fontId="82" fillId="0" borderId="0" xfId="828" applyAlignment="1" applyProtection="1">
      <alignment wrapText="1"/>
      <protection hidden="1"/>
    </xf>
    <xf numFmtId="0" fontId="15" fillId="0" borderId="45" xfId="828" applyFont="1" applyBorder="1" applyAlignment="1" applyProtection="1">
      <alignment vertical="center" wrapText="1"/>
      <protection hidden="1"/>
    </xf>
    <xf numFmtId="0" fontId="14" fillId="45" borderId="26" xfId="828" applyFont="1" applyFill="1" applyBorder="1" applyAlignment="1" applyProtection="1">
      <alignment vertical="center" wrapText="1"/>
      <protection hidden="1"/>
    </xf>
    <xf numFmtId="0" fontId="14" fillId="45" borderId="65" xfId="828" applyFont="1" applyFill="1" applyBorder="1" applyAlignment="1" applyProtection="1">
      <alignment vertical="center" wrapText="1"/>
      <protection hidden="1"/>
    </xf>
    <xf numFmtId="0" fontId="14" fillId="45" borderId="0" xfId="828" applyFont="1" applyFill="1" applyAlignment="1" applyProtection="1">
      <alignment vertical="center" wrapText="1"/>
      <protection hidden="1"/>
    </xf>
    <xf numFmtId="0" fontId="41" fillId="45" borderId="34" xfId="828" applyFont="1" applyFill="1" applyBorder="1" applyAlignment="1" applyProtection="1">
      <alignment horizontal="center" vertical="center" wrapText="1"/>
      <protection hidden="1"/>
    </xf>
    <xf numFmtId="0" fontId="41" fillId="45" borderId="0" xfId="828" applyFont="1" applyFill="1" applyAlignment="1" applyProtection="1">
      <alignment horizontal="center" vertical="center" wrapText="1"/>
      <protection hidden="1"/>
    </xf>
    <xf numFmtId="0" fontId="42" fillId="45" borderId="0" xfId="828" applyFont="1" applyFill="1" applyAlignment="1" applyProtection="1">
      <alignment horizontal="center" vertical="center" wrapText="1"/>
      <protection hidden="1"/>
    </xf>
    <xf numFmtId="0" fontId="17" fillId="0" borderId="76" xfId="828" applyFont="1" applyBorder="1" applyAlignment="1" applyProtection="1">
      <alignment horizontal="center" vertical="center" wrapText="1"/>
      <protection hidden="1"/>
    </xf>
    <xf numFmtId="0" fontId="17" fillId="45" borderId="0" xfId="828" applyFont="1" applyFill="1" applyAlignment="1" applyProtection="1">
      <alignment horizontal="center" vertical="center" wrapText="1"/>
      <protection hidden="1"/>
    </xf>
    <xf numFmtId="0" fontId="14" fillId="0" borderId="0" xfId="828" applyFont="1" applyAlignment="1" applyProtection="1">
      <alignment horizontal="center" vertical="center" wrapText="1"/>
      <protection hidden="1"/>
    </xf>
    <xf numFmtId="0" fontId="82" fillId="0" borderId="0" xfId="828" applyAlignment="1" applyProtection="1">
      <alignment horizontal="center" vertical="center" wrapText="1"/>
      <protection hidden="1"/>
    </xf>
    <xf numFmtId="0" fontId="82" fillId="0" borderId="46" xfId="828" applyBorder="1" applyAlignment="1" applyProtection="1">
      <alignment horizontal="left" vertical="center" wrapText="1"/>
      <protection locked="0" hidden="1"/>
    </xf>
    <xf numFmtId="0" fontId="82" fillId="45" borderId="66" xfId="828" applyFill="1" applyBorder="1" applyAlignment="1" applyProtection="1">
      <alignment horizontal="left" vertical="center" wrapText="1"/>
      <protection locked="0" hidden="1"/>
    </xf>
    <xf numFmtId="0" fontId="82" fillId="0" borderId="18" xfId="828" applyBorder="1" applyAlignment="1" applyProtection="1">
      <alignment wrapText="1"/>
      <protection locked="0"/>
    </xf>
    <xf numFmtId="0" fontId="82" fillId="45" borderId="18" xfId="828" applyFill="1" applyBorder="1" applyAlignment="1" applyProtection="1">
      <alignment horizontal="left" vertical="center" wrapText="1"/>
      <protection locked="0"/>
    </xf>
    <xf numFmtId="0" fontId="27" fillId="0" borderId="0" xfId="828" applyFont="1" applyAlignment="1" applyProtection="1">
      <alignment vertical="center" wrapText="1"/>
      <protection locked="0"/>
    </xf>
    <xf numFmtId="0" fontId="82" fillId="0" borderId="0" xfId="828" applyAlignment="1" applyProtection="1">
      <alignment wrapText="1"/>
      <protection locked="0"/>
    </xf>
    <xf numFmtId="0" fontId="82" fillId="0" borderId="46" xfId="828" applyBorder="1" applyAlignment="1" applyProtection="1">
      <alignment wrapText="1"/>
      <protection locked="0"/>
    </xf>
    <xf numFmtId="0" fontId="82" fillId="0" borderId="77" xfId="828" applyBorder="1" applyAlignment="1" applyProtection="1">
      <alignment horizontal="left" vertical="center" wrapText="1"/>
      <protection locked="0" hidden="1"/>
    </xf>
    <xf numFmtId="0" fontId="82" fillId="45" borderId="78" xfId="828" applyFill="1" applyBorder="1" applyAlignment="1" applyProtection="1">
      <alignment horizontal="left" vertical="center" wrapText="1"/>
      <protection locked="0" hidden="1"/>
    </xf>
    <xf numFmtId="0" fontId="82" fillId="0" borderId="77" xfId="828" applyBorder="1" applyAlignment="1" applyProtection="1">
      <alignment wrapText="1"/>
      <protection locked="0"/>
    </xf>
    <xf numFmtId="0" fontId="82" fillId="0" borderId="0" xfId="828" applyAlignment="1">
      <alignment wrapText="1"/>
    </xf>
    <xf numFmtId="0" fontId="48" fillId="0" borderId="0" xfId="828" applyFont="1" applyAlignment="1">
      <alignment vertical="top" wrapText="1"/>
    </xf>
    <xf numFmtId="0" fontId="48" fillId="47" borderId="18" xfId="828" applyFont="1" applyFill="1" applyBorder="1" applyAlignment="1">
      <alignment vertical="center" wrapText="1"/>
    </xf>
    <xf numFmtId="0" fontId="48" fillId="0" borderId="0" xfId="506" applyFont="1" applyAlignment="1">
      <alignment horizontal="left" vertical="top" wrapText="1"/>
    </xf>
    <xf numFmtId="0" fontId="82" fillId="0" borderId="0" xfId="828" applyAlignment="1">
      <alignment vertical="top"/>
    </xf>
    <xf numFmtId="0" fontId="48" fillId="47" borderId="18" xfId="506" applyFont="1" applyFill="1" applyBorder="1" applyAlignment="1">
      <alignment vertical="top" wrapText="1"/>
    </xf>
    <xf numFmtId="0" fontId="48" fillId="0" borderId="0" xfId="828"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8"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8" applyBorder="1" applyAlignment="1" applyProtection="1">
      <alignment horizontal="left" vertical="center" wrapText="1"/>
      <protection locked="0" hidden="1"/>
    </xf>
    <xf numFmtId="0" fontId="82" fillId="45" borderId="19" xfId="828" applyFill="1" applyBorder="1" applyAlignment="1" applyProtection="1">
      <alignment horizontal="left" vertical="center" wrapText="1"/>
      <protection locked="0" hidden="1"/>
    </xf>
    <xf numFmtId="0" fontId="82" fillId="0" borderId="51" xfId="828" applyBorder="1" applyAlignment="1" applyProtection="1">
      <alignment wrapText="1"/>
      <protection locked="0"/>
    </xf>
    <xf numFmtId="0" fontId="17" fillId="0" borderId="80" xfId="828" applyFont="1" applyBorder="1" applyAlignment="1" applyProtection="1">
      <alignment horizontal="center" vertical="center" wrapText="1"/>
      <protection hidden="1"/>
    </xf>
    <xf numFmtId="0" fontId="17" fillId="0" borderId="81" xfId="828" applyFont="1" applyBorder="1" applyAlignment="1" applyProtection="1">
      <alignment horizontal="center" vertical="center" wrapText="1"/>
      <protection hidden="1"/>
    </xf>
    <xf numFmtId="0" fontId="17" fillId="0" borderId="82" xfId="828"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30"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8" applyFont="1" applyAlignment="1">
      <alignment vertical="top" wrapText="1"/>
    </xf>
    <xf numFmtId="0" fontId="107" fillId="0" borderId="0" xfId="0" applyFont="1" applyAlignment="1">
      <alignment wrapText="1"/>
    </xf>
    <xf numFmtId="0" fontId="123" fillId="0" borderId="18" xfId="830" applyFont="1" applyBorder="1" applyAlignment="1" applyProtection="1">
      <alignment vertical="center" wrapText="1"/>
      <protection hidden="1"/>
    </xf>
    <xf numFmtId="0" fontId="124" fillId="0" borderId="18" xfId="830"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8"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49" fontId="128" fillId="45" borderId="33" xfId="0" applyNumberFormat="1" applyFont="1" applyFill="1" applyBorder="1" applyAlignment="1" applyProtection="1">
      <alignment horizontal="left" vertical="center" wrapText="1"/>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30"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30" applyFont="1" applyFill="1" applyBorder="1" applyAlignment="1" applyProtection="1">
      <alignment horizontal="left" vertical="center" wrapText="1"/>
    </xf>
    <xf numFmtId="0" fontId="77" fillId="0" borderId="25" xfId="830" applyFont="1" applyFill="1" applyBorder="1" applyAlignment="1" applyProtection="1">
      <alignment horizontal="left" vertical="center" wrapText="1"/>
    </xf>
    <xf numFmtId="0" fontId="77" fillId="0" borderId="58" xfId="830" applyFont="1" applyFill="1" applyBorder="1" applyAlignment="1" applyProtection="1">
      <alignment horizontal="left" vertical="center" wrapText="1"/>
    </xf>
    <xf numFmtId="0" fontId="18" fillId="0" borderId="56" xfId="830"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30"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27" fillId="45" borderId="56" xfId="0" applyNumberFormat="1" applyFont="1" applyFill="1" applyBorder="1" applyAlignment="1" applyProtection="1">
      <alignment horizontal="left" vertical="center" wrapText="1"/>
      <protection locked="0"/>
    </xf>
    <xf numFmtId="49" fontId="114" fillId="45" borderId="56" xfId="830" applyNumberForma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30" applyFont="1" applyFill="1" applyBorder="1" applyAlignment="1" applyProtection="1">
      <alignment horizontal="center" wrapText="1"/>
      <protection hidden="1"/>
    </xf>
    <xf numFmtId="49" fontId="78" fillId="45" borderId="56" xfId="830" applyNumberFormat="1" applyFont="1" applyFill="1" applyBorder="1" applyAlignment="1" applyProtection="1">
      <alignment horizontal="left" vertical="center" wrapText="1"/>
      <protection locked="0"/>
    </xf>
    <xf numFmtId="49" fontId="78" fillId="45" borderId="11" xfId="830" applyNumberFormat="1" applyFont="1" applyFill="1" applyBorder="1" applyAlignment="1" applyProtection="1">
      <alignment horizontal="left" vertical="center" wrapText="1"/>
      <protection locked="0"/>
    </xf>
    <xf numFmtId="49" fontId="78" fillId="45" borderId="33" xfId="830"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30"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30"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30"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30" applyFont="1" applyFill="1" applyBorder="1" applyAlignment="1" applyProtection="1">
      <alignment horizontal="center" vertical="center"/>
      <protection locked="0"/>
    </xf>
    <xf numFmtId="0" fontId="117" fillId="45" borderId="0" xfId="830"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8" applyFont="1" applyBorder="1" applyAlignment="1" applyProtection="1">
      <alignment horizontal="left" vertical="top" wrapText="1"/>
      <protection hidden="1"/>
    </xf>
    <xf numFmtId="0" fontId="44" fillId="45" borderId="34" xfId="829" applyFont="1" applyFill="1" applyBorder="1" applyAlignment="1" applyProtection="1">
      <alignment horizontal="center" vertical="center" wrapText="1"/>
      <protection hidden="1"/>
    </xf>
    <xf numFmtId="0" fontId="44" fillId="45" borderId="0" xfId="829" applyFont="1" applyFill="1" applyBorder="1" applyAlignment="1" applyProtection="1">
      <alignment horizontal="center" vertical="center" wrapText="1"/>
      <protection hidden="1"/>
    </xf>
    <xf numFmtId="0" fontId="115" fillId="0" borderId="0" xfId="828" applyFont="1" applyAlignment="1" applyProtection="1">
      <alignment horizontal="left" vertical="top" wrapText="1"/>
      <protection hidden="1"/>
    </xf>
    <xf numFmtId="0" fontId="14" fillId="45" borderId="0" xfId="828" applyFont="1" applyFill="1" applyAlignment="1" applyProtection="1">
      <alignment horizontal="center" wrapText="1"/>
      <protection hidden="1"/>
    </xf>
    <xf numFmtId="0" fontId="14" fillId="45" borderId="30" xfId="828" applyFont="1" applyFill="1" applyBorder="1" applyAlignment="1" applyProtection="1">
      <alignment horizontal="center" wrapText="1"/>
      <protection hidden="1"/>
    </xf>
    <xf numFmtId="0" fontId="22" fillId="45" borderId="0" xfId="830"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0000000}"/>
    <cellStyle name="20% - Accent1 2 2" xfId="596" xr:uid="{00000000-0005-0000-0000-000001000000}"/>
    <cellStyle name="20% - Accent1 2 2 2" xfId="759" xr:uid="{00000000-0005-0000-0000-000002000000}"/>
    <cellStyle name="20% - Accent1 2 3" xfId="712" xr:uid="{00000000-0005-0000-0000-000003000000}"/>
    <cellStyle name="20% - Accent1 3" xfId="806" xr:uid="{00000000-0005-0000-0000-000004000000}"/>
    <cellStyle name="20% - Accent2" xfId="691" builtinId="34" customBuiltin="1"/>
    <cellStyle name="20% - Accent2 2" xfId="7" xr:uid="{00000000-0005-0000-0000-000005000000}"/>
    <cellStyle name="20% - Accent2 2 2" xfId="597" xr:uid="{00000000-0005-0000-0000-000006000000}"/>
    <cellStyle name="20% - Accent2 2 2 2" xfId="760" xr:uid="{00000000-0005-0000-0000-000007000000}"/>
    <cellStyle name="20% - Accent2 2 3" xfId="713" xr:uid="{00000000-0005-0000-0000-000008000000}"/>
    <cellStyle name="20% - Accent2 3" xfId="809" xr:uid="{00000000-0005-0000-0000-000009000000}"/>
    <cellStyle name="20% - Accent3" xfId="695" builtinId="38" customBuiltin="1"/>
    <cellStyle name="20% - Accent3 2" xfId="8" xr:uid="{00000000-0005-0000-0000-00000A000000}"/>
    <cellStyle name="20% - Accent3 2 2" xfId="598" xr:uid="{00000000-0005-0000-0000-00000B000000}"/>
    <cellStyle name="20% - Accent3 2 2 2" xfId="761" xr:uid="{00000000-0005-0000-0000-00000C000000}"/>
    <cellStyle name="20% - Accent3 2 3" xfId="714" xr:uid="{00000000-0005-0000-0000-00000D000000}"/>
    <cellStyle name="20% - Accent3 3" xfId="812" xr:uid="{00000000-0005-0000-0000-00000E000000}"/>
    <cellStyle name="20% - Accent4" xfId="699" builtinId="42" customBuiltin="1"/>
    <cellStyle name="20% - Accent4 2" xfId="9" xr:uid="{00000000-0005-0000-0000-00000F000000}"/>
    <cellStyle name="20% - Accent4 2 2" xfId="599" xr:uid="{00000000-0005-0000-0000-000010000000}"/>
    <cellStyle name="20% - Accent4 2 2 2" xfId="762" xr:uid="{00000000-0005-0000-0000-000011000000}"/>
    <cellStyle name="20% - Accent4 2 3" xfId="715" xr:uid="{00000000-0005-0000-0000-000012000000}"/>
    <cellStyle name="20% - Accent4 3" xfId="815" xr:uid="{00000000-0005-0000-0000-000013000000}"/>
    <cellStyle name="20% - Accent5" xfId="703" builtinId="46" customBuiltin="1"/>
    <cellStyle name="20% - Accent5 2" xfId="10" xr:uid="{00000000-0005-0000-0000-000014000000}"/>
    <cellStyle name="20% - Accent5 2 2" xfId="600" xr:uid="{00000000-0005-0000-0000-000015000000}"/>
    <cellStyle name="20% - Accent5 2 2 2" xfId="763" xr:uid="{00000000-0005-0000-0000-000016000000}"/>
    <cellStyle name="20% - Accent5 2 3" xfId="716" xr:uid="{00000000-0005-0000-0000-000017000000}"/>
    <cellStyle name="20% - Accent5 3" xfId="818" xr:uid="{00000000-0005-0000-0000-000018000000}"/>
    <cellStyle name="20% - Accent6" xfId="707" builtinId="50" customBuiltin="1"/>
    <cellStyle name="20% - Accent6 2" xfId="11" xr:uid="{00000000-0005-0000-0000-000019000000}"/>
    <cellStyle name="20% - Accent6 2 2" xfId="601" xr:uid="{00000000-0005-0000-0000-00001A000000}"/>
    <cellStyle name="20% - Accent6 2 2 2" xfId="764" xr:uid="{00000000-0005-0000-0000-00001B000000}"/>
    <cellStyle name="20% - Accent6 2 3" xfId="717" xr:uid="{00000000-0005-0000-0000-00001C000000}"/>
    <cellStyle name="20% - Accent6 3" xfId="821" xr:uid="{00000000-0005-0000-0000-00001D000000}"/>
    <cellStyle name="40% - Accent1" xfId="688" builtinId="31" customBuiltin="1"/>
    <cellStyle name="40% - Accent1 2" xfId="12" xr:uid="{00000000-0005-0000-0000-000024000000}"/>
    <cellStyle name="40% - Accent1 2 2" xfId="602" xr:uid="{00000000-0005-0000-0000-000025000000}"/>
    <cellStyle name="40% - Accent1 2 2 2" xfId="765" xr:uid="{00000000-0005-0000-0000-000026000000}"/>
    <cellStyle name="40% - Accent1 2 3" xfId="718" xr:uid="{00000000-0005-0000-0000-000027000000}"/>
    <cellStyle name="40% - Accent1 3" xfId="807" xr:uid="{00000000-0005-0000-0000-000028000000}"/>
    <cellStyle name="40% - Accent2" xfId="692" builtinId="35" customBuiltin="1"/>
    <cellStyle name="40% - Accent2 2" xfId="13" xr:uid="{00000000-0005-0000-0000-000029000000}"/>
    <cellStyle name="40% - Accent2 2 2" xfId="603" xr:uid="{00000000-0005-0000-0000-00002A000000}"/>
    <cellStyle name="40% - Accent2 2 2 2" xfId="766" xr:uid="{00000000-0005-0000-0000-00002B000000}"/>
    <cellStyle name="40% - Accent2 2 3" xfId="719" xr:uid="{00000000-0005-0000-0000-00002C000000}"/>
    <cellStyle name="40% - Accent2 3" xfId="810" xr:uid="{00000000-0005-0000-0000-00002D000000}"/>
    <cellStyle name="40% - Accent3" xfId="696" builtinId="39" customBuiltin="1"/>
    <cellStyle name="40% - Accent3 2" xfId="14" xr:uid="{00000000-0005-0000-0000-00002E000000}"/>
    <cellStyle name="40% - Accent3 2 2" xfId="604" xr:uid="{00000000-0005-0000-0000-00002F000000}"/>
    <cellStyle name="40% - Accent3 2 2 2" xfId="767" xr:uid="{00000000-0005-0000-0000-000030000000}"/>
    <cellStyle name="40% - Accent3 2 3" xfId="720" xr:uid="{00000000-0005-0000-0000-000031000000}"/>
    <cellStyle name="40% - Accent3 3" xfId="813" xr:uid="{00000000-0005-0000-0000-000032000000}"/>
    <cellStyle name="40% - Accent4" xfId="700" builtinId="43" customBuiltin="1"/>
    <cellStyle name="40% - Accent4 2" xfId="15" xr:uid="{00000000-0005-0000-0000-000033000000}"/>
    <cellStyle name="40% - Accent4 2 2" xfId="605" xr:uid="{00000000-0005-0000-0000-000034000000}"/>
    <cellStyle name="40% - Accent4 2 2 2" xfId="768" xr:uid="{00000000-0005-0000-0000-000035000000}"/>
    <cellStyle name="40% - Accent4 2 3" xfId="721" xr:uid="{00000000-0005-0000-0000-000036000000}"/>
    <cellStyle name="40% - Accent4 3" xfId="816" xr:uid="{00000000-0005-0000-0000-000037000000}"/>
    <cellStyle name="40% - Accent5" xfId="704" builtinId="47" customBuiltin="1"/>
    <cellStyle name="40% - Accent5 2" xfId="16" xr:uid="{00000000-0005-0000-0000-000038000000}"/>
    <cellStyle name="40% - Accent5 2 2" xfId="606" xr:uid="{00000000-0005-0000-0000-000039000000}"/>
    <cellStyle name="40% - Accent5 2 2 2" xfId="769" xr:uid="{00000000-0005-0000-0000-00003A000000}"/>
    <cellStyle name="40% - Accent5 2 3" xfId="722" xr:uid="{00000000-0005-0000-0000-00003B000000}"/>
    <cellStyle name="40% - Accent5 3" xfId="819" xr:uid="{00000000-0005-0000-0000-00003C000000}"/>
    <cellStyle name="40% - Accent6" xfId="708" builtinId="51" customBuiltin="1"/>
    <cellStyle name="40% - Accent6 2" xfId="17" xr:uid="{00000000-0005-0000-0000-00003D000000}"/>
    <cellStyle name="40% - Accent6 2 2" xfId="607" xr:uid="{00000000-0005-0000-0000-00003E000000}"/>
    <cellStyle name="40% - Accent6 2 2 2" xfId="770" xr:uid="{00000000-0005-0000-0000-00003F000000}"/>
    <cellStyle name="40% - Accent6 2 3" xfId="723" xr:uid="{00000000-0005-0000-0000-000040000000}"/>
    <cellStyle name="40% - Accent6 3" xfId="822" xr:uid="{00000000-0005-0000-0000-000041000000}"/>
    <cellStyle name="60% - Accent1" xfId="689" builtinId="32" customBuiltin="1"/>
    <cellStyle name="60% - Accent1 2" xfId="18" xr:uid="{00000000-0005-0000-0000-000048000000}"/>
    <cellStyle name="60% - Accent1 2 2" xfId="608" xr:uid="{00000000-0005-0000-0000-000049000000}"/>
    <cellStyle name="60% - Accent1 3" xfId="808" xr:uid="{00000000-0005-0000-0000-00004A000000}"/>
    <cellStyle name="60% - Accent2" xfId="693" builtinId="36" customBuiltin="1"/>
    <cellStyle name="60% - Accent2 2" xfId="19" xr:uid="{00000000-0005-0000-0000-00004B000000}"/>
    <cellStyle name="60% - Accent2 2 2" xfId="609" xr:uid="{00000000-0005-0000-0000-00004C000000}"/>
    <cellStyle name="60% - Accent2 3" xfId="811" xr:uid="{00000000-0005-0000-0000-00004D000000}"/>
    <cellStyle name="60% - Accent3" xfId="697" builtinId="40" customBuiltin="1"/>
    <cellStyle name="60% - Accent3 2" xfId="20" xr:uid="{00000000-0005-0000-0000-00004E000000}"/>
    <cellStyle name="60% - Accent3 2 2" xfId="610" xr:uid="{00000000-0005-0000-0000-00004F000000}"/>
    <cellStyle name="60% - Accent3 3" xfId="814" xr:uid="{00000000-0005-0000-0000-000050000000}"/>
    <cellStyle name="60% - Accent4" xfId="701" builtinId="44" customBuiltin="1"/>
    <cellStyle name="60% - Accent4 2" xfId="21" xr:uid="{00000000-0005-0000-0000-000051000000}"/>
    <cellStyle name="60% - Accent4 2 2" xfId="611" xr:uid="{00000000-0005-0000-0000-000052000000}"/>
    <cellStyle name="60% - Accent4 3" xfId="817" xr:uid="{00000000-0005-0000-0000-000053000000}"/>
    <cellStyle name="60% - Accent5" xfId="705" builtinId="48" customBuiltin="1"/>
    <cellStyle name="60% - Accent5 2" xfId="22" xr:uid="{00000000-0005-0000-0000-000054000000}"/>
    <cellStyle name="60% - Accent5 2 2" xfId="612" xr:uid="{00000000-0005-0000-0000-000055000000}"/>
    <cellStyle name="60% - Accent5 3" xfId="820" xr:uid="{00000000-0005-0000-0000-000056000000}"/>
    <cellStyle name="60% - Accent6" xfId="709" builtinId="52" customBuiltin="1"/>
    <cellStyle name="60% - Accent6 2" xfId="23" xr:uid="{00000000-0005-0000-0000-000057000000}"/>
    <cellStyle name="60% - Accent6 2 2" xfId="613" xr:uid="{00000000-0005-0000-0000-000058000000}"/>
    <cellStyle name="60% - Accent6 3" xfId="823" xr:uid="{00000000-0005-0000-0000-000059000000}"/>
    <cellStyle name="Accent1" xfId="686" builtinId="29" customBuiltin="1"/>
    <cellStyle name="Accent1 2" xfId="24" xr:uid="{00000000-0005-0000-0000-000060000000}"/>
    <cellStyle name="Accent1 2 2" xfId="614" xr:uid="{00000000-0005-0000-0000-000061000000}"/>
    <cellStyle name="Accent2" xfId="690" builtinId="33" customBuiltin="1"/>
    <cellStyle name="Accent2 2" xfId="25" xr:uid="{00000000-0005-0000-0000-000062000000}"/>
    <cellStyle name="Accent2 2 2" xfId="615" xr:uid="{00000000-0005-0000-0000-000063000000}"/>
    <cellStyle name="Accent3" xfId="694" builtinId="37" customBuiltin="1"/>
    <cellStyle name="Accent3 2" xfId="26" xr:uid="{00000000-0005-0000-0000-000064000000}"/>
    <cellStyle name="Accent3 2 2" xfId="616" xr:uid="{00000000-0005-0000-0000-000065000000}"/>
    <cellStyle name="Accent4" xfId="698" builtinId="41" customBuiltin="1"/>
    <cellStyle name="Accent4 2" xfId="27" xr:uid="{00000000-0005-0000-0000-000066000000}"/>
    <cellStyle name="Accent4 2 2" xfId="617" xr:uid="{00000000-0005-0000-0000-000067000000}"/>
    <cellStyle name="Accent5" xfId="702" builtinId="45" customBuiltin="1"/>
    <cellStyle name="Accent5 2" xfId="28" xr:uid="{00000000-0005-0000-0000-000068000000}"/>
    <cellStyle name="Accent5 2 2" xfId="618" xr:uid="{00000000-0005-0000-0000-000069000000}"/>
    <cellStyle name="Accent6" xfId="706" builtinId="49" customBuiltin="1"/>
    <cellStyle name="Accent6 2" xfId="29" xr:uid="{00000000-0005-0000-0000-00006A000000}"/>
    <cellStyle name="Accent6 2 2" xfId="619" xr:uid="{00000000-0005-0000-0000-00006B000000}"/>
    <cellStyle name="Bad" xfId="676" builtinId="27" customBuiltin="1"/>
    <cellStyle name="Bad 2" xfId="30" xr:uid="{00000000-0005-0000-0000-00006C000000}"/>
    <cellStyle name="Bad 2 2" xfId="620" xr:uid="{00000000-0005-0000-0000-00006D000000}"/>
    <cellStyle name="Bad 3" xfId="31" xr:uid="{00000000-0005-0000-0000-00006E000000}"/>
    <cellStyle name="Bad 3 2" xfId="621" xr:uid="{00000000-0005-0000-0000-00006F000000}"/>
    <cellStyle name="Calculation" xfId="680" builtinId="22" customBuiltin="1"/>
    <cellStyle name="Calculation 2" xfId="32" xr:uid="{00000000-0005-0000-0000-000070000000}"/>
    <cellStyle name="Calculation 2 2" xfId="622" xr:uid="{00000000-0005-0000-0000-000071000000}"/>
    <cellStyle name="Check Cell" xfId="682" builtinId="23" customBuiltin="1"/>
    <cellStyle name="Check Cell 2" xfId="33" xr:uid="{00000000-0005-0000-0000-000072000000}"/>
    <cellStyle name="Check Cell 2 2" xfId="623" xr:uid="{00000000-0005-0000-0000-000073000000}"/>
    <cellStyle name="Comma" xfId="4" xr:uid="{00000000-0005-0000-0000-000074000000}"/>
    <cellStyle name="Comma [0]" xfId="5" xr:uid="{00000000-0005-0000-0000-000075000000}"/>
    <cellStyle name="Comma [0] 2" xfId="34" xr:uid="{00000000-0005-0000-0000-000076000000}"/>
    <cellStyle name="Comma [0] 3" xfId="35" xr:uid="{00000000-0005-0000-0000-000077000000}"/>
    <cellStyle name="Comma [0] 4" xfId="36" xr:uid="{00000000-0005-0000-0000-000078000000}"/>
    <cellStyle name="Comma 10" xfId="37" xr:uid="{00000000-0005-0000-0000-000079000000}"/>
    <cellStyle name="Comma 100" xfId="38" xr:uid="{00000000-0005-0000-0000-00007A000000}"/>
    <cellStyle name="Comma 101" xfId="39" xr:uid="{00000000-0005-0000-0000-00007B000000}"/>
    <cellStyle name="Comma 102" xfId="40" xr:uid="{00000000-0005-0000-0000-00007C000000}"/>
    <cellStyle name="Comma 103" xfId="41" xr:uid="{00000000-0005-0000-0000-00007D000000}"/>
    <cellStyle name="Comma 104" xfId="42" xr:uid="{00000000-0005-0000-0000-00007E000000}"/>
    <cellStyle name="Comma 105" xfId="43" xr:uid="{00000000-0005-0000-0000-00007F000000}"/>
    <cellStyle name="Comma 106" xfId="44" xr:uid="{00000000-0005-0000-0000-000080000000}"/>
    <cellStyle name="Comma 107" xfId="45" xr:uid="{00000000-0005-0000-0000-000081000000}"/>
    <cellStyle name="Comma 108" xfId="46" xr:uid="{00000000-0005-0000-0000-000082000000}"/>
    <cellStyle name="Comma 109" xfId="47" xr:uid="{00000000-0005-0000-0000-000083000000}"/>
    <cellStyle name="Comma 11" xfId="48" xr:uid="{00000000-0005-0000-0000-000084000000}"/>
    <cellStyle name="Comma 110" xfId="49" xr:uid="{00000000-0005-0000-0000-000085000000}"/>
    <cellStyle name="Comma 111" xfId="50" xr:uid="{00000000-0005-0000-0000-000086000000}"/>
    <cellStyle name="Comma 112" xfId="51" xr:uid="{00000000-0005-0000-0000-000087000000}"/>
    <cellStyle name="Comma 113" xfId="52" xr:uid="{00000000-0005-0000-0000-000088000000}"/>
    <cellStyle name="Comma 114" xfId="53" xr:uid="{00000000-0005-0000-0000-000089000000}"/>
    <cellStyle name="Comma 115" xfId="54" xr:uid="{00000000-0005-0000-0000-00008A000000}"/>
    <cellStyle name="Comma 116" xfId="55" xr:uid="{00000000-0005-0000-0000-00008B000000}"/>
    <cellStyle name="Comma 117" xfId="56" xr:uid="{00000000-0005-0000-0000-00008C000000}"/>
    <cellStyle name="Comma 118" xfId="57" xr:uid="{00000000-0005-0000-0000-00008D000000}"/>
    <cellStyle name="Comma 119" xfId="58" xr:uid="{00000000-0005-0000-0000-00008E000000}"/>
    <cellStyle name="Comma 12" xfId="59" xr:uid="{00000000-0005-0000-0000-00008F000000}"/>
    <cellStyle name="Comma 120" xfId="60" xr:uid="{00000000-0005-0000-0000-000090000000}"/>
    <cellStyle name="Comma 121" xfId="61" xr:uid="{00000000-0005-0000-0000-000091000000}"/>
    <cellStyle name="Comma 122" xfId="62" xr:uid="{00000000-0005-0000-0000-000092000000}"/>
    <cellStyle name="Comma 123" xfId="63" xr:uid="{00000000-0005-0000-0000-000093000000}"/>
    <cellStyle name="Comma 124" xfId="64" xr:uid="{00000000-0005-0000-0000-000094000000}"/>
    <cellStyle name="Comma 125" xfId="65" xr:uid="{00000000-0005-0000-0000-000095000000}"/>
    <cellStyle name="Comma 126" xfId="66" xr:uid="{00000000-0005-0000-0000-000096000000}"/>
    <cellStyle name="Comma 127" xfId="67" xr:uid="{00000000-0005-0000-0000-000097000000}"/>
    <cellStyle name="Comma 128" xfId="68" xr:uid="{00000000-0005-0000-0000-000098000000}"/>
    <cellStyle name="Comma 129" xfId="69" xr:uid="{00000000-0005-0000-0000-000099000000}"/>
    <cellStyle name="Comma 13" xfId="70" xr:uid="{00000000-0005-0000-0000-00009A000000}"/>
    <cellStyle name="Comma 130" xfId="71" xr:uid="{00000000-0005-0000-0000-00009B000000}"/>
    <cellStyle name="Comma 131" xfId="72" xr:uid="{00000000-0005-0000-0000-00009C000000}"/>
    <cellStyle name="Comma 132" xfId="73" xr:uid="{00000000-0005-0000-0000-00009D000000}"/>
    <cellStyle name="Comma 133" xfId="74" xr:uid="{00000000-0005-0000-0000-00009E000000}"/>
    <cellStyle name="Comma 134" xfId="75" xr:uid="{00000000-0005-0000-0000-00009F000000}"/>
    <cellStyle name="Comma 135" xfId="76" xr:uid="{00000000-0005-0000-0000-0000A0000000}"/>
    <cellStyle name="Comma 136" xfId="77" xr:uid="{00000000-0005-0000-0000-0000A1000000}"/>
    <cellStyle name="Comma 137" xfId="78" xr:uid="{00000000-0005-0000-0000-0000A2000000}"/>
    <cellStyle name="Comma 138" xfId="79" xr:uid="{00000000-0005-0000-0000-0000A3000000}"/>
    <cellStyle name="Comma 139" xfId="80" xr:uid="{00000000-0005-0000-0000-0000A4000000}"/>
    <cellStyle name="Comma 14" xfId="81" xr:uid="{00000000-0005-0000-0000-0000A5000000}"/>
    <cellStyle name="Comma 140" xfId="82" xr:uid="{00000000-0005-0000-0000-0000A6000000}"/>
    <cellStyle name="Comma 141" xfId="83" xr:uid="{00000000-0005-0000-0000-0000A7000000}"/>
    <cellStyle name="Comma 142" xfId="84" xr:uid="{00000000-0005-0000-0000-0000A8000000}"/>
    <cellStyle name="Comma 143" xfId="85" xr:uid="{00000000-0005-0000-0000-0000A9000000}"/>
    <cellStyle name="Comma 144" xfId="86" xr:uid="{00000000-0005-0000-0000-0000AA000000}"/>
    <cellStyle name="Comma 145" xfId="87" xr:uid="{00000000-0005-0000-0000-0000AB000000}"/>
    <cellStyle name="Comma 146" xfId="88" xr:uid="{00000000-0005-0000-0000-0000AC000000}"/>
    <cellStyle name="Comma 147" xfId="89" xr:uid="{00000000-0005-0000-0000-0000AD000000}"/>
    <cellStyle name="Comma 148" xfId="90" xr:uid="{00000000-0005-0000-0000-0000AE000000}"/>
    <cellStyle name="Comma 149" xfId="91" xr:uid="{00000000-0005-0000-0000-0000AF000000}"/>
    <cellStyle name="Comma 15" xfId="92" xr:uid="{00000000-0005-0000-0000-0000B0000000}"/>
    <cellStyle name="Comma 150" xfId="93" xr:uid="{00000000-0005-0000-0000-0000B1000000}"/>
    <cellStyle name="Comma 151" xfId="94" xr:uid="{00000000-0005-0000-0000-0000B2000000}"/>
    <cellStyle name="Comma 152" xfId="95" xr:uid="{00000000-0005-0000-0000-0000B3000000}"/>
    <cellStyle name="Comma 153" xfId="96" xr:uid="{00000000-0005-0000-0000-0000B4000000}"/>
    <cellStyle name="Comma 154" xfId="97" xr:uid="{00000000-0005-0000-0000-0000B5000000}"/>
    <cellStyle name="Comma 155" xfId="98" xr:uid="{00000000-0005-0000-0000-0000B6000000}"/>
    <cellStyle name="Comma 156" xfId="99" xr:uid="{00000000-0005-0000-0000-0000B7000000}"/>
    <cellStyle name="Comma 157" xfId="100" xr:uid="{00000000-0005-0000-0000-0000B8000000}"/>
    <cellStyle name="Comma 158" xfId="101" xr:uid="{00000000-0005-0000-0000-0000B9000000}"/>
    <cellStyle name="Comma 159" xfId="102" xr:uid="{00000000-0005-0000-0000-0000BA000000}"/>
    <cellStyle name="Comma 16" xfId="103" xr:uid="{00000000-0005-0000-0000-0000BB000000}"/>
    <cellStyle name="Comma 160" xfId="104" xr:uid="{00000000-0005-0000-0000-0000BC000000}"/>
    <cellStyle name="Comma 161" xfId="105" xr:uid="{00000000-0005-0000-0000-0000BD000000}"/>
    <cellStyle name="Comma 162" xfId="106" xr:uid="{00000000-0005-0000-0000-0000BE000000}"/>
    <cellStyle name="Comma 163" xfId="107" xr:uid="{00000000-0005-0000-0000-0000BF000000}"/>
    <cellStyle name="Comma 164" xfId="108" xr:uid="{00000000-0005-0000-0000-0000C0000000}"/>
    <cellStyle name="Comma 165" xfId="109" xr:uid="{00000000-0005-0000-0000-0000C1000000}"/>
    <cellStyle name="Comma 166" xfId="110" xr:uid="{00000000-0005-0000-0000-0000C2000000}"/>
    <cellStyle name="Comma 167" xfId="111" xr:uid="{00000000-0005-0000-0000-0000C3000000}"/>
    <cellStyle name="Comma 168" xfId="112" xr:uid="{00000000-0005-0000-0000-0000C4000000}"/>
    <cellStyle name="Comma 169" xfId="113" xr:uid="{00000000-0005-0000-0000-0000C5000000}"/>
    <cellStyle name="Comma 17" xfId="114" xr:uid="{00000000-0005-0000-0000-0000C6000000}"/>
    <cellStyle name="Comma 170" xfId="115" xr:uid="{00000000-0005-0000-0000-0000C7000000}"/>
    <cellStyle name="Comma 171" xfId="116" xr:uid="{00000000-0005-0000-0000-0000C8000000}"/>
    <cellStyle name="Comma 172" xfId="117" xr:uid="{00000000-0005-0000-0000-0000C9000000}"/>
    <cellStyle name="Comma 173" xfId="118" xr:uid="{00000000-0005-0000-0000-0000CA000000}"/>
    <cellStyle name="Comma 174" xfId="119" xr:uid="{00000000-0005-0000-0000-0000CB000000}"/>
    <cellStyle name="Comma 175" xfId="120" xr:uid="{00000000-0005-0000-0000-0000CC000000}"/>
    <cellStyle name="Comma 176" xfId="121" xr:uid="{00000000-0005-0000-0000-0000CD000000}"/>
    <cellStyle name="Comma 177" xfId="122" xr:uid="{00000000-0005-0000-0000-0000CE000000}"/>
    <cellStyle name="Comma 178" xfId="123" xr:uid="{00000000-0005-0000-0000-0000CF000000}"/>
    <cellStyle name="Comma 179" xfId="124" xr:uid="{00000000-0005-0000-0000-0000D0000000}"/>
    <cellStyle name="Comma 18" xfId="125" xr:uid="{00000000-0005-0000-0000-0000D1000000}"/>
    <cellStyle name="Comma 180" xfId="126" xr:uid="{00000000-0005-0000-0000-0000D2000000}"/>
    <cellStyle name="Comma 181" xfId="127" xr:uid="{00000000-0005-0000-0000-0000D3000000}"/>
    <cellStyle name="Comma 182" xfId="128" xr:uid="{00000000-0005-0000-0000-0000D4000000}"/>
    <cellStyle name="Comma 183" xfId="129" xr:uid="{00000000-0005-0000-0000-0000D5000000}"/>
    <cellStyle name="Comma 184" xfId="130" xr:uid="{00000000-0005-0000-0000-0000D6000000}"/>
    <cellStyle name="Comma 185" xfId="131" xr:uid="{00000000-0005-0000-0000-0000D7000000}"/>
    <cellStyle name="Comma 186" xfId="132" xr:uid="{00000000-0005-0000-0000-0000D8000000}"/>
    <cellStyle name="Comma 187" xfId="133" xr:uid="{00000000-0005-0000-0000-0000D9000000}"/>
    <cellStyle name="Comma 188" xfId="134" xr:uid="{00000000-0005-0000-0000-0000DA000000}"/>
    <cellStyle name="Comma 189" xfId="135" xr:uid="{00000000-0005-0000-0000-0000DB000000}"/>
    <cellStyle name="Comma 19" xfId="136" xr:uid="{00000000-0005-0000-0000-0000DC000000}"/>
    <cellStyle name="Comma 190" xfId="137" xr:uid="{00000000-0005-0000-0000-0000DD000000}"/>
    <cellStyle name="Comma 191" xfId="138" xr:uid="{00000000-0005-0000-0000-0000DE000000}"/>
    <cellStyle name="Comma 192" xfId="139" xr:uid="{00000000-0005-0000-0000-0000DF000000}"/>
    <cellStyle name="Comma 193" xfId="140" xr:uid="{00000000-0005-0000-0000-0000E0000000}"/>
    <cellStyle name="Comma 194" xfId="141" xr:uid="{00000000-0005-0000-0000-0000E1000000}"/>
    <cellStyle name="Comma 195" xfId="142" xr:uid="{00000000-0005-0000-0000-0000E2000000}"/>
    <cellStyle name="Comma 196" xfId="143" xr:uid="{00000000-0005-0000-0000-0000E3000000}"/>
    <cellStyle name="Comma 197" xfId="144" xr:uid="{00000000-0005-0000-0000-0000E4000000}"/>
    <cellStyle name="Comma 198" xfId="145" xr:uid="{00000000-0005-0000-0000-0000E5000000}"/>
    <cellStyle name="Comma 199" xfId="146" xr:uid="{00000000-0005-0000-0000-0000E6000000}"/>
    <cellStyle name="Comma 2" xfId="147" xr:uid="{00000000-0005-0000-0000-0000E7000000}"/>
    <cellStyle name="Comma 20" xfId="148" xr:uid="{00000000-0005-0000-0000-0000E8000000}"/>
    <cellStyle name="Comma 200" xfId="149" xr:uid="{00000000-0005-0000-0000-0000E9000000}"/>
    <cellStyle name="Comma 201" xfId="150" xr:uid="{00000000-0005-0000-0000-0000EA000000}"/>
    <cellStyle name="Comma 202" xfId="151" xr:uid="{00000000-0005-0000-0000-0000EB000000}"/>
    <cellStyle name="Comma 203" xfId="152" xr:uid="{00000000-0005-0000-0000-0000EC000000}"/>
    <cellStyle name="Comma 204" xfId="153" xr:uid="{00000000-0005-0000-0000-0000ED000000}"/>
    <cellStyle name="Comma 205" xfId="154" xr:uid="{00000000-0005-0000-0000-0000EE000000}"/>
    <cellStyle name="Comma 206" xfId="155" xr:uid="{00000000-0005-0000-0000-0000EF000000}"/>
    <cellStyle name="Comma 207" xfId="156" xr:uid="{00000000-0005-0000-0000-0000F0000000}"/>
    <cellStyle name="Comma 208" xfId="157" xr:uid="{00000000-0005-0000-0000-0000F1000000}"/>
    <cellStyle name="Comma 209" xfId="158" xr:uid="{00000000-0005-0000-0000-0000F2000000}"/>
    <cellStyle name="Comma 21" xfId="159" xr:uid="{00000000-0005-0000-0000-0000F3000000}"/>
    <cellStyle name="Comma 210" xfId="160" xr:uid="{00000000-0005-0000-0000-0000F4000000}"/>
    <cellStyle name="Comma 211" xfId="161" xr:uid="{00000000-0005-0000-0000-0000F5000000}"/>
    <cellStyle name="Comma 212" xfId="162" xr:uid="{00000000-0005-0000-0000-0000F6000000}"/>
    <cellStyle name="Comma 213" xfId="163" xr:uid="{00000000-0005-0000-0000-0000F7000000}"/>
    <cellStyle name="Comma 214" xfId="164" xr:uid="{00000000-0005-0000-0000-0000F8000000}"/>
    <cellStyle name="Comma 215" xfId="165" xr:uid="{00000000-0005-0000-0000-0000F9000000}"/>
    <cellStyle name="Comma 216" xfId="166" xr:uid="{00000000-0005-0000-0000-0000FA000000}"/>
    <cellStyle name="Comma 217" xfId="167" xr:uid="{00000000-0005-0000-0000-0000FB000000}"/>
    <cellStyle name="Comma 218" xfId="168" xr:uid="{00000000-0005-0000-0000-0000FC000000}"/>
    <cellStyle name="Comma 219" xfId="169" xr:uid="{00000000-0005-0000-0000-0000FD000000}"/>
    <cellStyle name="Comma 22" xfId="170" xr:uid="{00000000-0005-0000-0000-0000FE000000}"/>
    <cellStyle name="Comma 220" xfId="171" xr:uid="{00000000-0005-0000-0000-0000FF000000}"/>
    <cellStyle name="Comma 221" xfId="172" xr:uid="{00000000-0005-0000-0000-000000010000}"/>
    <cellStyle name="Comma 222" xfId="173" xr:uid="{00000000-0005-0000-0000-000001010000}"/>
    <cellStyle name="Comma 223" xfId="174" xr:uid="{00000000-0005-0000-0000-000002010000}"/>
    <cellStyle name="Comma 23" xfId="175" xr:uid="{00000000-0005-0000-0000-000003010000}"/>
    <cellStyle name="Comma 24" xfId="176" xr:uid="{00000000-0005-0000-0000-000004010000}"/>
    <cellStyle name="Comma 25" xfId="177" xr:uid="{00000000-0005-0000-0000-000005010000}"/>
    <cellStyle name="Comma 26" xfId="178" xr:uid="{00000000-0005-0000-0000-000006010000}"/>
    <cellStyle name="Comma 27" xfId="179" xr:uid="{00000000-0005-0000-0000-000007010000}"/>
    <cellStyle name="Comma 28" xfId="180" xr:uid="{00000000-0005-0000-0000-000008010000}"/>
    <cellStyle name="Comma 29" xfId="181" xr:uid="{00000000-0005-0000-0000-000009010000}"/>
    <cellStyle name="Comma 3" xfId="182" xr:uid="{00000000-0005-0000-0000-00000A010000}"/>
    <cellStyle name="Comma 30" xfId="183" xr:uid="{00000000-0005-0000-0000-00000B010000}"/>
    <cellStyle name="Comma 31" xfId="184" xr:uid="{00000000-0005-0000-0000-00000C010000}"/>
    <cellStyle name="Comma 32" xfId="185" xr:uid="{00000000-0005-0000-0000-00000D010000}"/>
    <cellStyle name="Comma 33" xfId="186" xr:uid="{00000000-0005-0000-0000-00000E010000}"/>
    <cellStyle name="Comma 34" xfId="187" xr:uid="{00000000-0005-0000-0000-00000F010000}"/>
    <cellStyle name="Comma 35" xfId="188" xr:uid="{00000000-0005-0000-0000-000010010000}"/>
    <cellStyle name="Comma 36" xfId="189" xr:uid="{00000000-0005-0000-0000-000011010000}"/>
    <cellStyle name="Comma 37" xfId="190" xr:uid="{00000000-0005-0000-0000-000012010000}"/>
    <cellStyle name="Comma 38" xfId="191" xr:uid="{00000000-0005-0000-0000-000013010000}"/>
    <cellStyle name="Comma 39" xfId="192" xr:uid="{00000000-0005-0000-0000-000014010000}"/>
    <cellStyle name="Comma 4" xfId="193" xr:uid="{00000000-0005-0000-0000-000015010000}"/>
    <cellStyle name="Comma 40" xfId="194" xr:uid="{00000000-0005-0000-0000-000016010000}"/>
    <cellStyle name="Comma 41" xfId="195" xr:uid="{00000000-0005-0000-0000-000017010000}"/>
    <cellStyle name="Comma 42" xfId="196" xr:uid="{00000000-0005-0000-0000-000018010000}"/>
    <cellStyle name="Comma 43" xfId="197" xr:uid="{00000000-0005-0000-0000-000019010000}"/>
    <cellStyle name="Comma 44" xfId="198" xr:uid="{00000000-0005-0000-0000-00001A010000}"/>
    <cellStyle name="Comma 45" xfId="199" xr:uid="{00000000-0005-0000-0000-00001B010000}"/>
    <cellStyle name="Comma 46" xfId="200" xr:uid="{00000000-0005-0000-0000-00001C010000}"/>
    <cellStyle name="Comma 47" xfId="201" xr:uid="{00000000-0005-0000-0000-00001D010000}"/>
    <cellStyle name="Comma 48" xfId="202" xr:uid="{00000000-0005-0000-0000-00001E010000}"/>
    <cellStyle name="Comma 49" xfId="203" xr:uid="{00000000-0005-0000-0000-00001F010000}"/>
    <cellStyle name="Comma 5" xfId="204" xr:uid="{00000000-0005-0000-0000-000020010000}"/>
    <cellStyle name="Comma 50" xfId="205" xr:uid="{00000000-0005-0000-0000-000021010000}"/>
    <cellStyle name="Comma 51" xfId="206" xr:uid="{00000000-0005-0000-0000-000022010000}"/>
    <cellStyle name="Comma 52" xfId="207" xr:uid="{00000000-0005-0000-0000-000023010000}"/>
    <cellStyle name="Comma 53" xfId="208" xr:uid="{00000000-0005-0000-0000-000024010000}"/>
    <cellStyle name="Comma 54" xfId="209" xr:uid="{00000000-0005-0000-0000-000025010000}"/>
    <cellStyle name="Comma 55" xfId="210" xr:uid="{00000000-0005-0000-0000-000026010000}"/>
    <cellStyle name="Comma 56" xfId="211" xr:uid="{00000000-0005-0000-0000-000027010000}"/>
    <cellStyle name="Comma 57" xfId="212" xr:uid="{00000000-0005-0000-0000-000028010000}"/>
    <cellStyle name="Comma 58" xfId="213" xr:uid="{00000000-0005-0000-0000-000029010000}"/>
    <cellStyle name="Comma 59" xfId="214" xr:uid="{00000000-0005-0000-0000-00002A010000}"/>
    <cellStyle name="Comma 6" xfId="215" xr:uid="{00000000-0005-0000-0000-00002B010000}"/>
    <cellStyle name="Comma 60" xfId="216" xr:uid="{00000000-0005-0000-0000-00002C010000}"/>
    <cellStyle name="Comma 61" xfId="217" xr:uid="{00000000-0005-0000-0000-00002D010000}"/>
    <cellStyle name="Comma 62" xfId="218" xr:uid="{00000000-0005-0000-0000-00002E010000}"/>
    <cellStyle name="Comma 63" xfId="219" xr:uid="{00000000-0005-0000-0000-00002F010000}"/>
    <cellStyle name="Comma 64" xfId="220" xr:uid="{00000000-0005-0000-0000-000030010000}"/>
    <cellStyle name="Comma 65" xfId="221" xr:uid="{00000000-0005-0000-0000-000031010000}"/>
    <cellStyle name="Comma 66" xfId="222" xr:uid="{00000000-0005-0000-0000-000032010000}"/>
    <cellStyle name="Comma 67" xfId="223" xr:uid="{00000000-0005-0000-0000-000033010000}"/>
    <cellStyle name="Comma 68" xfId="224" xr:uid="{00000000-0005-0000-0000-000034010000}"/>
    <cellStyle name="Comma 69" xfId="225" xr:uid="{00000000-0005-0000-0000-000035010000}"/>
    <cellStyle name="Comma 7" xfId="226" xr:uid="{00000000-0005-0000-0000-000036010000}"/>
    <cellStyle name="Comma 70" xfId="227" xr:uid="{00000000-0005-0000-0000-000037010000}"/>
    <cellStyle name="Comma 71" xfId="228" xr:uid="{00000000-0005-0000-0000-000038010000}"/>
    <cellStyle name="Comma 72" xfId="229" xr:uid="{00000000-0005-0000-0000-000039010000}"/>
    <cellStyle name="Comma 73" xfId="230" xr:uid="{00000000-0005-0000-0000-00003A010000}"/>
    <cellStyle name="Comma 74" xfId="231" xr:uid="{00000000-0005-0000-0000-00003B010000}"/>
    <cellStyle name="Comma 75" xfId="232" xr:uid="{00000000-0005-0000-0000-00003C010000}"/>
    <cellStyle name="Comma 76" xfId="233" xr:uid="{00000000-0005-0000-0000-00003D010000}"/>
    <cellStyle name="Comma 77" xfId="234" xr:uid="{00000000-0005-0000-0000-00003E010000}"/>
    <cellStyle name="Comma 78" xfId="235" xr:uid="{00000000-0005-0000-0000-00003F010000}"/>
    <cellStyle name="Comma 79" xfId="236" xr:uid="{00000000-0005-0000-0000-000040010000}"/>
    <cellStyle name="Comma 8" xfId="237" xr:uid="{00000000-0005-0000-0000-000041010000}"/>
    <cellStyle name="Comma 80" xfId="238" xr:uid="{00000000-0005-0000-0000-000042010000}"/>
    <cellStyle name="Comma 81" xfId="239" xr:uid="{00000000-0005-0000-0000-000043010000}"/>
    <cellStyle name="Comma 82" xfId="240" xr:uid="{00000000-0005-0000-0000-000044010000}"/>
    <cellStyle name="Comma 83" xfId="241" xr:uid="{00000000-0005-0000-0000-000045010000}"/>
    <cellStyle name="Comma 84" xfId="242" xr:uid="{00000000-0005-0000-0000-000046010000}"/>
    <cellStyle name="Comma 85" xfId="243" xr:uid="{00000000-0005-0000-0000-000047010000}"/>
    <cellStyle name="Comma 86" xfId="244" xr:uid="{00000000-0005-0000-0000-000048010000}"/>
    <cellStyle name="Comma 87" xfId="245" xr:uid="{00000000-0005-0000-0000-000049010000}"/>
    <cellStyle name="Comma 88" xfId="246" xr:uid="{00000000-0005-0000-0000-00004A010000}"/>
    <cellStyle name="Comma 89" xfId="247" xr:uid="{00000000-0005-0000-0000-00004B010000}"/>
    <cellStyle name="Comma 9" xfId="248" xr:uid="{00000000-0005-0000-0000-00004C010000}"/>
    <cellStyle name="Comma 90" xfId="249" xr:uid="{00000000-0005-0000-0000-00004D010000}"/>
    <cellStyle name="Comma 91" xfId="250" xr:uid="{00000000-0005-0000-0000-00004E010000}"/>
    <cellStyle name="Comma 92" xfId="251" xr:uid="{00000000-0005-0000-0000-00004F010000}"/>
    <cellStyle name="Comma 93" xfId="252" xr:uid="{00000000-0005-0000-0000-000050010000}"/>
    <cellStyle name="Comma 94" xfId="253" xr:uid="{00000000-0005-0000-0000-000051010000}"/>
    <cellStyle name="Comma 95" xfId="254" xr:uid="{00000000-0005-0000-0000-000052010000}"/>
    <cellStyle name="Comma 96" xfId="255" xr:uid="{00000000-0005-0000-0000-000053010000}"/>
    <cellStyle name="Comma 97" xfId="256" xr:uid="{00000000-0005-0000-0000-000054010000}"/>
    <cellStyle name="Comma 98" xfId="257" xr:uid="{00000000-0005-0000-0000-000055010000}"/>
    <cellStyle name="Comma 99" xfId="258" xr:uid="{00000000-0005-0000-0000-000056010000}"/>
    <cellStyle name="Currency" xfId="2" xr:uid="{00000000-0005-0000-0000-000057010000}"/>
    <cellStyle name="Currency [0]" xfId="3" xr:uid="{00000000-0005-0000-0000-000058010000}"/>
    <cellStyle name="Currency [0] 2" xfId="259" xr:uid="{00000000-0005-0000-0000-000059010000}"/>
    <cellStyle name="Currency [0] 3" xfId="260" xr:uid="{00000000-0005-0000-0000-00005A010000}"/>
    <cellStyle name="Currency [0] 4" xfId="261" xr:uid="{00000000-0005-0000-0000-00005B010000}"/>
    <cellStyle name="Currency [0] 5" xfId="262" xr:uid="{00000000-0005-0000-0000-00005C010000}"/>
    <cellStyle name="Currency 10" xfId="263" xr:uid="{00000000-0005-0000-0000-00005D010000}"/>
    <cellStyle name="Currency 100" xfId="264" xr:uid="{00000000-0005-0000-0000-00005E010000}"/>
    <cellStyle name="Currency 101" xfId="265" xr:uid="{00000000-0005-0000-0000-00005F010000}"/>
    <cellStyle name="Currency 102" xfId="266" xr:uid="{00000000-0005-0000-0000-000060010000}"/>
    <cellStyle name="Currency 103" xfId="267" xr:uid="{00000000-0005-0000-0000-000061010000}"/>
    <cellStyle name="Currency 104" xfId="268" xr:uid="{00000000-0005-0000-0000-000062010000}"/>
    <cellStyle name="Currency 105" xfId="269" xr:uid="{00000000-0005-0000-0000-000063010000}"/>
    <cellStyle name="Currency 106" xfId="270" xr:uid="{00000000-0005-0000-0000-000064010000}"/>
    <cellStyle name="Currency 107" xfId="271" xr:uid="{00000000-0005-0000-0000-000065010000}"/>
    <cellStyle name="Currency 108" xfId="272" xr:uid="{00000000-0005-0000-0000-000066010000}"/>
    <cellStyle name="Currency 109" xfId="273" xr:uid="{00000000-0005-0000-0000-000067010000}"/>
    <cellStyle name="Currency 11" xfId="274" xr:uid="{00000000-0005-0000-0000-000068010000}"/>
    <cellStyle name="Currency 110" xfId="275" xr:uid="{00000000-0005-0000-0000-000069010000}"/>
    <cellStyle name="Currency 111" xfId="276" xr:uid="{00000000-0005-0000-0000-00006A010000}"/>
    <cellStyle name="Currency 112" xfId="277" xr:uid="{00000000-0005-0000-0000-00006B010000}"/>
    <cellStyle name="Currency 113" xfId="278" xr:uid="{00000000-0005-0000-0000-00006C010000}"/>
    <cellStyle name="Currency 114" xfId="279" xr:uid="{00000000-0005-0000-0000-00006D010000}"/>
    <cellStyle name="Currency 115" xfId="280" xr:uid="{00000000-0005-0000-0000-00006E010000}"/>
    <cellStyle name="Currency 116" xfId="281" xr:uid="{00000000-0005-0000-0000-00006F010000}"/>
    <cellStyle name="Currency 117" xfId="282" xr:uid="{00000000-0005-0000-0000-000070010000}"/>
    <cellStyle name="Currency 118" xfId="283" xr:uid="{00000000-0005-0000-0000-000071010000}"/>
    <cellStyle name="Currency 119" xfId="284" xr:uid="{00000000-0005-0000-0000-000072010000}"/>
    <cellStyle name="Currency 12" xfId="285" xr:uid="{00000000-0005-0000-0000-000073010000}"/>
    <cellStyle name="Currency 120" xfId="286" xr:uid="{00000000-0005-0000-0000-000074010000}"/>
    <cellStyle name="Currency 121" xfId="287" xr:uid="{00000000-0005-0000-0000-000075010000}"/>
    <cellStyle name="Currency 122" xfId="288" xr:uid="{00000000-0005-0000-0000-000076010000}"/>
    <cellStyle name="Currency 123" xfId="289" xr:uid="{00000000-0005-0000-0000-000077010000}"/>
    <cellStyle name="Currency 124" xfId="290" xr:uid="{00000000-0005-0000-0000-000078010000}"/>
    <cellStyle name="Currency 125" xfId="291" xr:uid="{00000000-0005-0000-0000-000079010000}"/>
    <cellStyle name="Currency 126" xfId="292" xr:uid="{00000000-0005-0000-0000-00007A010000}"/>
    <cellStyle name="Currency 127" xfId="293" xr:uid="{00000000-0005-0000-0000-00007B010000}"/>
    <cellStyle name="Currency 128" xfId="294" xr:uid="{00000000-0005-0000-0000-00007C010000}"/>
    <cellStyle name="Currency 129" xfId="295" xr:uid="{00000000-0005-0000-0000-00007D010000}"/>
    <cellStyle name="Currency 13" xfId="296" xr:uid="{00000000-0005-0000-0000-00007E010000}"/>
    <cellStyle name="Currency 130" xfId="297" xr:uid="{00000000-0005-0000-0000-00007F010000}"/>
    <cellStyle name="Currency 131" xfId="298" xr:uid="{00000000-0005-0000-0000-000080010000}"/>
    <cellStyle name="Currency 132" xfId="299" xr:uid="{00000000-0005-0000-0000-000081010000}"/>
    <cellStyle name="Currency 133" xfId="300" xr:uid="{00000000-0005-0000-0000-000082010000}"/>
    <cellStyle name="Currency 134" xfId="301" xr:uid="{00000000-0005-0000-0000-000083010000}"/>
    <cellStyle name="Currency 135" xfId="302" xr:uid="{00000000-0005-0000-0000-000084010000}"/>
    <cellStyle name="Currency 136" xfId="303" xr:uid="{00000000-0005-0000-0000-000085010000}"/>
    <cellStyle name="Currency 137" xfId="304" xr:uid="{00000000-0005-0000-0000-000086010000}"/>
    <cellStyle name="Currency 138" xfId="305" xr:uid="{00000000-0005-0000-0000-000087010000}"/>
    <cellStyle name="Currency 139" xfId="306" xr:uid="{00000000-0005-0000-0000-000088010000}"/>
    <cellStyle name="Currency 14" xfId="307" xr:uid="{00000000-0005-0000-0000-000089010000}"/>
    <cellStyle name="Currency 140" xfId="308" xr:uid="{00000000-0005-0000-0000-00008A010000}"/>
    <cellStyle name="Currency 141" xfId="309" xr:uid="{00000000-0005-0000-0000-00008B010000}"/>
    <cellStyle name="Currency 142" xfId="310" xr:uid="{00000000-0005-0000-0000-00008C010000}"/>
    <cellStyle name="Currency 143" xfId="311" xr:uid="{00000000-0005-0000-0000-00008D010000}"/>
    <cellStyle name="Currency 144" xfId="312" xr:uid="{00000000-0005-0000-0000-00008E010000}"/>
    <cellStyle name="Currency 145" xfId="313" xr:uid="{00000000-0005-0000-0000-00008F010000}"/>
    <cellStyle name="Currency 146" xfId="314" xr:uid="{00000000-0005-0000-0000-000090010000}"/>
    <cellStyle name="Currency 147" xfId="315" xr:uid="{00000000-0005-0000-0000-000091010000}"/>
    <cellStyle name="Currency 148" xfId="316" xr:uid="{00000000-0005-0000-0000-000092010000}"/>
    <cellStyle name="Currency 149" xfId="317" xr:uid="{00000000-0005-0000-0000-000093010000}"/>
    <cellStyle name="Currency 15" xfId="318" xr:uid="{00000000-0005-0000-0000-000094010000}"/>
    <cellStyle name="Currency 150" xfId="319" xr:uid="{00000000-0005-0000-0000-000095010000}"/>
    <cellStyle name="Currency 151" xfId="320" xr:uid="{00000000-0005-0000-0000-000096010000}"/>
    <cellStyle name="Currency 152" xfId="321" xr:uid="{00000000-0005-0000-0000-000097010000}"/>
    <cellStyle name="Currency 153" xfId="322" xr:uid="{00000000-0005-0000-0000-000098010000}"/>
    <cellStyle name="Currency 154" xfId="323" xr:uid="{00000000-0005-0000-0000-000099010000}"/>
    <cellStyle name="Currency 155" xfId="324" xr:uid="{00000000-0005-0000-0000-00009A010000}"/>
    <cellStyle name="Currency 156" xfId="325" xr:uid="{00000000-0005-0000-0000-00009B010000}"/>
    <cellStyle name="Currency 157" xfId="326" xr:uid="{00000000-0005-0000-0000-00009C010000}"/>
    <cellStyle name="Currency 158" xfId="327" xr:uid="{00000000-0005-0000-0000-00009D010000}"/>
    <cellStyle name="Currency 159" xfId="328" xr:uid="{00000000-0005-0000-0000-00009E010000}"/>
    <cellStyle name="Currency 16" xfId="329" xr:uid="{00000000-0005-0000-0000-00009F010000}"/>
    <cellStyle name="Currency 160" xfId="330" xr:uid="{00000000-0005-0000-0000-0000A0010000}"/>
    <cellStyle name="Currency 161" xfId="331" xr:uid="{00000000-0005-0000-0000-0000A1010000}"/>
    <cellStyle name="Currency 162" xfId="332" xr:uid="{00000000-0005-0000-0000-0000A2010000}"/>
    <cellStyle name="Currency 163" xfId="333" xr:uid="{00000000-0005-0000-0000-0000A3010000}"/>
    <cellStyle name="Currency 164" xfId="334" xr:uid="{00000000-0005-0000-0000-0000A4010000}"/>
    <cellStyle name="Currency 165" xfId="335" xr:uid="{00000000-0005-0000-0000-0000A5010000}"/>
    <cellStyle name="Currency 166" xfId="336" xr:uid="{00000000-0005-0000-0000-0000A6010000}"/>
    <cellStyle name="Currency 167" xfId="337" xr:uid="{00000000-0005-0000-0000-0000A7010000}"/>
    <cellStyle name="Currency 168" xfId="338" xr:uid="{00000000-0005-0000-0000-0000A8010000}"/>
    <cellStyle name="Currency 169" xfId="339" xr:uid="{00000000-0005-0000-0000-0000A9010000}"/>
    <cellStyle name="Currency 17" xfId="340" xr:uid="{00000000-0005-0000-0000-0000AA010000}"/>
    <cellStyle name="Currency 170" xfId="341" xr:uid="{00000000-0005-0000-0000-0000AB010000}"/>
    <cellStyle name="Currency 171" xfId="342" xr:uid="{00000000-0005-0000-0000-0000AC010000}"/>
    <cellStyle name="Currency 172" xfId="343" xr:uid="{00000000-0005-0000-0000-0000AD010000}"/>
    <cellStyle name="Currency 173" xfId="344" xr:uid="{00000000-0005-0000-0000-0000AE010000}"/>
    <cellStyle name="Currency 174" xfId="345" xr:uid="{00000000-0005-0000-0000-0000AF010000}"/>
    <cellStyle name="Currency 175" xfId="346" xr:uid="{00000000-0005-0000-0000-0000B0010000}"/>
    <cellStyle name="Currency 176" xfId="347" xr:uid="{00000000-0005-0000-0000-0000B1010000}"/>
    <cellStyle name="Currency 177" xfId="348" xr:uid="{00000000-0005-0000-0000-0000B2010000}"/>
    <cellStyle name="Currency 178" xfId="349" xr:uid="{00000000-0005-0000-0000-0000B3010000}"/>
    <cellStyle name="Currency 179" xfId="350" xr:uid="{00000000-0005-0000-0000-0000B4010000}"/>
    <cellStyle name="Currency 18" xfId="351" xr:uid="{00000000-0005-0000-0000-0000B5010000}"/>
    <cellStyle name="Currency 180" xfId="352" xr:uid="{00000000-0005-0000-0000-0000B6010000}"/>
    <cellStyle name="Currency 181" xfId="353" xr:uid="{00000000-0005-0000-0000-0000B7010000}"/>
    <cellStyle name="Currency 182" xfId="354" xr:uid="{00000000-0005-0000-0000-0000B8010000}"/>
    <cellStyle name="Currency 183" xfId="355" xr:uid="{00000000-0005-0000-0000-0000B9010000}"/>
    <cellStyle name="Currency 184" xfId="356" xr:uid="{00000000-0005-0000-0000-0000BA010000}"/>
    <cellStyle name="Currency 185" xfId="357" xr:uid="{00000000-0005-0000-0000-0000BB010000}"/>
    <cellStyle name="Currency 186" xfId="358" xr:uid="{00000000-0005-0000-0000-0000BC010000}"/>
    <cellStyle name="Currency 187" xfId="359" xr:uid="{00000000-0005-0000-0000-0000BD010000}"/>
    <cellStyle name="Currency 188" xfId="360" xr:uid="{00000000-0005-0000-0000-0000BE010000}"/>
    <cellStyle name="Currency 189" xfId="361" xr:uid="{00000000-0005-0000-0000-0000BF010000}"/>
    <cellStyle name="Currency 19" xfId="362" xr:uid="{00000000-0005-0000-0000-0000C0010000}"/>
    <cellStyle name="Currency 190" xfId="363" xr:uid="{00000000-0005-0000-0000-0000C1010000}"/>
    <cellStyle name="Currency 191" xfId="364" xr:uid="{00000000-0005-0000-0000-0000C2010000}"/>
    <cellStyle name="Currency 192" xfId="365" xr:uid="{00000000-0005-0000-0000-0000C3010000}"/>
    <cellStyle name="Currency 193" xfId="366" xr:uid="{00000000-0005-0000-0000-0000C4010000}"/>
    <cellStyle name="Currency 194" xfId="367" xr:uid="{00000000-0005-0000-0000-0000C5010000}"/>
    <cellStyle name="Currency 195" xfId="368" xr:uid="{00000000-0005-0000-0000-0000C6010000}"/>
    <cellStyle name="Currency 196" xfId="369" xr:uid="{00000000-0005-0000-0000-0000C7010000}"/>
    <cellStyle name="Currency 197" xfId="370" xr:uid="{00000000-0005-0000-0000-0000C8010000}"/>
    <cellStyle name="Currency 198" xfId="371" xr:uid="{00000000-0005-0000-0000-0000C9010000}"/>
    <cellStyle name="Currency 199" xfId="372" xr:uid="{00000000-0005-0000-0000-0000CA010000}"/>
    <cellStyle name="Currency 2" xfId="373" xr:uid="{00000000-0005-0000-0000-0000CB010000}"/>
    <cellStyle name="Currency 20" xfId="374" xr:uid="{00000000-0005-0000-0000-0000CC010000}"/>
    <cellStyle name="Currency 200" xfId="375" xr:uid="{00000000-0005-0000-0000-0000CD010000}"/>
    <cellStyle name="Currency 201" xfId="376" xr:uid="{00000000-0005-0000-0000-0000CE010000}"/>
    <cellStyle name="Currency 202" xfId="377" xr:uid="{00000000-0005-0000-0000-0000CF010000}"/>
    <cellStyle name="Currency 203" xfId="378" xr:uid="{00000000-0005-0000-0000-0000D0010000}"/>
    <cellStyle name="Currency 204" xfId="379" xr:uid="{00000000-0005-0000-0000-0000D1010000}"/>
    <cellStyle name="Currency 205" xfId="380" xr:uid="{00000000-0005-0000-0000-0000D2010000}"/>
    <cellStyle name="Currency 206" xfId="381" xr:uid="{00000000-0005-0000-0000-0000D3010000}"/>
    <cellStyle name="Currency 207" xfId="382" xr:uid="{00000000-0005-0000-0000-0000D4010000}"/>
    <cellStyle name="Currency 208" xfId="383" xr:uid="{00000000-0005-0000-0000-0000D5010000}"/>
    <cellStyle name="Currency 209" xfId="384" xr:uid="{00000000-0005-0000-0000-0000D6010000}"/>
    <cellStyle name="Currency 21" xfId="385" xr:uid="{00000000-0005-0000-0000-0000D7010000}"/>
    <cellStyle name="Currency 210" xfId="386" xr:uid="{00000000-0005-0000-0000-0000D8010000}"/>
    <cellStyle name="Currency 211" xfId="387" xr:uid="{00000000-0005-0000-0000-0000D9010000}"/>
    <cellStyle name="Currency 212" xfId="388" xr:uid="{00000000-0005-0000-0000-0000DA010000}"/>
    <cellStyle name="Currency 213" xfId="389" xr:uid="{00000000-0005-0000-0000-0000DB010000}"/>
    <cellStyle name="Currency 214" xfId="390" xr:uid="{00000000-0005-0000-0000-0000DC010000}"/>
    <cellStyle name="Currency 215" xfId="391" xr:uid="{00000000-0005-0000-0000-0000DD010000}"/>
    <cellStyle name="Currency 216" xfId="392" xr:uid="{00000000-0005-0000-0000-0000DE010000}"/>
    <cellStyle name="Currency 217" xfId="393" xr:uid="{00000000-0005-0000-0000-0000DF010000}"/>
    <cellStyle name="Currency 218" xfId="394" xr:uid="{00000000-0005-0000-0000-0000E0010000}"/>
    <cellStyle name="Currency 219" xfId="395" xr:uid="{00000000-0005-0000-0000-0000E1010000}"/>
    <cellStyle name="Currency 22" xfId="396" xr:uid="{00000000-0005-0000-0000-0000E2010000}"/>
    <cellStyle name="Currency 220" xfId="397" xr:uid="{00000000-0005-0000-0000-0000E3010000}"/>
    <cellStyle name="Currency 221" xfId="398" xr:uid="{00000000-0005-0000-0000-0000E4010000}"/>
    <cellStyle name="Currency 222" xfId="399" xr:uid="{00000000-0005-0000-0000-0000E5010000}"/>
    <cellStyle name="Currency 223" xfId="400" xr:uid="{00000000-0005-0000-0000-0000E6010000}"/>
    <cellStyle name="Currency 23" xfId="401" xr:uid="{00000000-0005-0000-0000-0000E7010000}"/>
    <cellStyle name="Currency 24" xfId="402" xr:uid="{00000000-0005-0000-0000-0000E8010000}"/>
    <cellStyle name="Currency 25" xfId="403" xr:uid="{00000000-0005-0000-0000-0000E9010000}"/>
    <cellStyle name="Currency 26" xfId="404" xr:uid="{00000000-0005-0000-0000-0000EA010000}"/>
    <cellStyle name="Currency 27" xfId="405" xr:uid="{00000000-0005-0000-0000-0000EB010000}"/>
    <cellStyle name="Currency 28" xfId="406" xr:uid="{00000000-0005-0000-0000-0000EC010000}"/>
    <cellStyle name="Currency 29" xfId="407" xr:uid="{00000000-0005-0000-0000-0000ED010000}"/>
    <cellStyle name="Currency 3" xfId="408" xr:uid="{00000000-0005-0000-0000-0000EE010000}"/>
    <cellStyle name="Currency 30" xfId="409" xr:uid="{00000000-0005-0000-0000-0000EF010000}"/>
    <cellStyle name="Currency 31" xfId="410" xr:uid="{00000000-0005-0000-0000-0000F0010000}"/>
    <cellStyle name="Currency 32" xfId="411" xr:uid="{00000000-0005-0000-0000-0000F1010000}"/>
    <cellStyle name="Currency 33" xfId="412" xr:uid="{00000000-0005-0000-0000-0000F2010000}"/>
    <cellStyle name="Currency 34" xfId="413" xr:uid="{00000000-0005-0000-0000-0000F3010000}"/>
    <cellStyle name="Currency 35" xfId="414" xr:uid="{00000000-0005-0000-0000-0000F4010000}"/>
    <cellStyle name="Currency 36" xfId="415" xr:uid="{00000000-0005-0000-0000-0000F5010000}"/>
    <cellStyle name="Currency 37" xfId="416" xr:uid="{00000000-0005-0000-0000-0000F6010000}"/>
    <cellStyle name="Currency 38" xfId="417" xr:uid="{00000000-0005-0000-0000-0000F7010000}"/>
    <cellStyle name="Currency 39" xfId="418" xr:uid="{00000000-0005-0000-0000-0000F8010000}"/>
    <cellStyle name="Currency 4" xfId="419" xr:uid="{00000000-0005-0000-0000-0000F9010000}"/>
    <cellStyle name="Currency 40" xfId="420" xr:uid="{00000000-0005-0000-0000-0000FA010000}"/>
    <cellStyle name="Currency 41" xfId="421" xr:uid="{00000000-0005-0000-0000-0000FB010000}"/>
    <cellStyle name="Currency 42" xfId="422" xr:uid="{00000000-0005-0000-0000-0000FC010000}"/>
    <cellStyle name="Currency 43" xfId="423" xr:uid="{00000000-0005-0000-0000-0000FD010000}"/>
    <cellStyle name="Currency 44" xfId="424" xr:uid="{00000000-0005-0000-0000-0000FE010000}"/>
    <cellStyle name="Currency 45" xfId="425" xr:uid="{00000000-0005-0000-0000-0000FF010000}"/>
    <cellStyle name="Currency 46" xfId="426" xr:uid="{00000000-0005-0000-0000-000000020000}"/>
    <cellStyle name="Currency 47" xfId="427" xr:uid="{00000000-0005-0000-0000-000001020000}"/>
    <cellStyle name="Currency 48" xfId="428" xr:uid="{00000000-0005-0000-0000-000002020000}"/>
    <cellStyle name="Currency 49" xfId="429" xr:uid="{00000000-0005-0000-0000-000003020000}"/>
    <cellStyle name="Currency 5" xfId="430" xr:uid="{00000000-0005-0000-0000-000004020000}"/>
    <cellStyle name="Currency 50" xfId="431" xr:uid="{00000000-0005-0000-0000-000005020000}"/>
    <cellStyle name="Currency 51" xfId="432" xr:uid="{00000000-0005-0000-0000-000006020000}"/>
    <cellStyle name="Currency 52" xfId="433" xr:uid="{00000000-0005-0000-0000-000007020000}"/>
    <cellStyle name="Currency 53" xfId="434" xr:uid="{00000000-0005-0000-0000-000008020000}"/>
    <cellStyle name="Currency 54" xfId="435" xr:uid="{00000000-0005-0000-0000-000009020000}"/>
    <cellStyle name="Currency 55" xfId="436" xr:uid="{00000000-0005-0000-0000-00000A020000}"/>
    <cellStyle name="Currency 56" xfId="437" xr:uid="{00000000-0005-0000-0000-00000B020000}"/>
    <cellStyle name="Currency 57" xfId="438" xr:uid="{00000000-0005-0000-0000-00000C020000}"/>
    <cellStyle name="Currency 58" xfId="439" xr:uid="{00000000-0005-0000-0000-00000D020000}"/>
    <cellStyle name="Currency 59" xfId="440" xr:uid="{00000000-0005-0000-0000-00000E020000}"/>
    <cellStyle name="Currency 6" xfId="441" xr:uid="{00000000-0005-0000-0000-00000F020000}"/>
    <cellStyle name="Currency 60" xfId="442" xr:uid="{00000000-0005-0000-0000-000010020000}"/>
    <cellStyle name="Currency 61" xfId="443" xr:uid="{00000000-0005-0000-0000-000011020000}"/>
    <cellStyle name="Currency 62" xfId="444" xr:uid="{00000000-0005-0000-0000-000012020000}"/>
    <cellStyle name="Currency 63" xfId="445" xr:uid="{00000000-0005-0000-0000-000013020000}"/>
    <cellStyle name="Currency 64" xfId="446" xr:uid="{00000000-0005-0000-0000-000014020000}"/>
    <cellStyle name="Currency 65" xfId="447" xr:uid="{00000000-0005-0000-0000-000015020000}"/>
    <cellStyle name="Currency 66" xfId="448" xr:uid="{00000000-0005-0000-0000-000016020000}"/>
    <cellStyle name="Currency 67" xfId="449" xr:uid="{00000000-0005-0000-0000-000017020000}"/>
    <cellStyle name="Currency 68" xfId="450" xr:uid="{00000000-0005-0000-0000-000018020000}"/>
    <cellStyle name="Currency 69" xfId="451" xr:uid="{00000000-0005-0000-0000-000019020000}"/>
    <cellStyle name="Currency 7" xfId="452" xr:uid="{00000000-0005-0000-0000-00001A020000}"/>
    <cellStyle name="Currency 70" xfId="453" xr:uid="{00000000-0005-0000-0000-00001B020000}"/>
    <cellStyle name="Currency 71" xfId="454" xr:uid="{00000000-0005-0000-0000-00001C020000}"/>
    <cellStyle name="Currency 72" xfId="455" xr:uid="{00000000-0005-0000-0000-00001D020000}"/>
    <cellStyle name="Currency 73" xfId="456" xr:uid="{00000000-0005-0000-0000-00001E020000}"/>
    <cellStyle name="Currency 74" xfId="457" xr:uid="{00000000-0005-0000-0000-00001F020000}"/>
    <cellStyle name="Currency 75" xfId="458" xr:uid="{00000000-0005-0000-0000-000020020000}"/>
    <cellStyle name="Currency 76" xfId="459" xr:uid="{00000000-0005-0000-0000-000021020000}"/>
    <cellStyle name="Currency 77" xfId="460" xr:uid="{00000000-0005-0000-0000-000022020000}"/>
    <cellStyle name="Currency 78" xfId="461" xr:uid="{00000000-0005-0000-0000-000023020000}"/>
    <cellStyle name="Currency 79" xfId="462" xr:uid="{00000000-0005-0000-0000-000024020000}"/>
    <cellStyle name="Currency 8" xfId="463" xr:uid="{00000000-0005-0000-0000-000025020000}"/>
    <cellStyle name="Currency 80" xfId="464" xr:uid="{00000000-0005-0000-0000-000026020000}"/>
    <cellStyle name="Currency 81" xfId="465" xr:uid="{00000000-0005-0000-0000-000027020000}"/>
    <cellStyle name="Currency 82" xfId="466" xr:uid="{00000000-0005-0000-0000-000028020000}"/>
    <cellStyle name="Currency 83" xfId="467" xr:uid="{00000000-0005-0000-0000-000029020000}"/>
    <cellStyle name="Currency 84" xfId="468" xr:uid="{00000000-0005-0000-0000-00002A020000}"/>
    <cellStyle name="Currency 85" xfId="469" xr:uid="{00000000-0005-0000-0000-00002B020000}"/>
    <cellStyle name="Currency 86" xfId="470" xr:uid="{00000000-0005-0000-0000-00002C020000}"/>
    <cellStyle name="Currency 87" xfId="471" xr:uid="{00000000-0005-0000-0000-00002D020000}"/>
    <cellStyle name="Currency 88" xfId="472" xr:uid="{00000000-0005-0000-0000-00002E020000}"/>
    <cellStyle name="Currency 89" xfId="473" xr:uid="{00000000-0005-0000-0000-00002F020000}"/>
    <cellStyle name="Currency 9" xfId="474" xr:uid="{00000000-0005-0000-0000-000030020000}"/>
    <cellStyle name="Currency 90" xfId="475" xr:uid="{00000000-0005-0000-0000-000031020000}"/>
    <cellStyle name="Currency 91" xfId="476" xr:uid="{00000000-0005-0000-0000-000032020000}"/>
    <cellStyle name="Currency 92" xfId="477" xr:uid="{00000000-0005-0000-0000-000033020000}"/>
    <cellStyle name="Currency 93" xfId="478" xr:uid="{00000000-0005-0000-0000-000034020000}"/>
    <cellStyle name="Currency 94" xfId="479" xr:uid="{00000000-0005-0000-0000-000035020000}"/>
    <cellStyle name="Currency 95" xfId="480" xr:uid="{00000000-0005-0000-0000-000036020000}"/>
    <cellStyle name="Currency 96" xfId="481" xr:uid="{00000000-0005-0000-0000-000037020000}"/>
    <cellStyle name="Currency 97" xfId="482" xr:uid="{00000000-0005-0000-0000-000038020000}"/>
    <cellStyle name="Currency 98" xfId="483" xr:uid="{00000000-0005-0000-0000-000039020000}"/>
    <cellStyle name="Currency 99" xfId="484" xr:uid="{00000000-0005-0000-0000-00003A020000}"/>
    <cellStyle name="Excel Built-in Normal" xfId="485" xr:uid="{00000000-0005-0000-0000-00003B020000}"/>
    <cellStyle name="Explanatory Text" xfId="684" builtinId="53" customBuiltin="1"/>
    <cellStyle name="Explanatory Text 2" xfId="486" xr:uid="{00000000-0005-0000-0000-00003C020000}"/>
    <cellStyle name="Good" xfId="675" builtinId="26" customBuiltin="1"/>
    <cellStyle name="Good 2" xfId="487" xr:uid="{00000000-0005-0000-0000-00003D020000}"/>
    <cellStyle name="Good 2 2" xfId="624" xr:uid="{00000000-0005-0000-0000-00003E020000}"/>
    <cellStyle name="Heading 1" xfId="671" builtinId="16" customBuiltin="1"/>
    <cellStyle name="Heading 1 2" xfId="488" xr:uid="{00000000-0005-0000-0000-00003F020000}"/>
    <cellStyle name="Heading 2" xfId="672" builtinId="17" customBuiltin="1"/>
    <cellStyle name="Heading 2 2" xfId="489" xr:uid="{00000000-0005-0000-0000-000040020000}"/>
    <cellStyle name="Heading 2 2 2" xfId="625" xr:uid="{00000000-0005-0000-0000-000041020000}"/>
    <cellStyle name="Heading 3" xfId="673" builtinId="18" customBuiltin="1"/>
    <cellStyle name="Heading 3 2" xfId="490" xr:uid="{00000000-0005-0000-0000-000042020000}"/>
    <cellStyle name="Heading 4" xfId="674" builtinId="19" customBuiltin="1"/>
    <cellStyle name="Heading 4 2" xfId="491" xr:uid="{00000000-0005-0000-0000-000043020000}"/>
    <cellStyle name="Hyperlink" xfId="830" xr:uid="{00000000-0005-0000-0000-000044020000}"/>
    <cellStyle name="Hyperlink 2" xfId="492" xr:uid="{00000000-0005-0000-0000-000045020000}"/>
    <cellStyle name="Hyperlink 2 2" xfId="627" xr:uid="{00000000-0005-0000-0000-000046020000}"/>
    <cellStyle name="Hyperlink 2 3" xfId="829" xr:uid="{00000000-0005-0000-0000-000047020000}"/>
    <cellStyle name="Hyperlink 3" xfId="493" xr:uid="{00000000-0005-0000-0000-000048020000}"/>
    <cellStyle name="Hyperlink 4" xfId="494" xr:uid="{00000000-0005-0000-0000-000049020000}"/>
    <cellStyle name="Hyperlink 4 2" xfId="628" xr:uid="{00000000-0005-0000-0000-00004A020000}"/>
    <cellStyle name="Hyperlink 5" xfId="495" xr:uid="{00000000-0005-0000-0000-00004B020000}"/>
    <cellStyle name="Hyperlink 5 2" xfId="496" xr:uid="{00000000-0005-0000-0000-00004C020000}"/>
    <cellStyle name="Hyperlink 5 3" xfId="629" xr:uid="{00000000-0005-0000-0000-00004D020000}"/>
    <cellStyle name="Hyperlink 6" xfId="497" xr:uid="{00000000-0005-0000-0000-00004E020000}"/>
    <cellStyle name="Hyperlink 6 2" xfId="630" xr:uid="{00000000-0005-0000-0000-00004F020000}"/>
    <cellStyle name="Hyperlink 7" xfId="498" xr:uid="{00000000-0005-0000-0000-000050020000}"/>
    <cellStyle name="Hyperlink 7 2" xfId="631" xr:uid="{00000000-0005-0000-0000-000051020000}"/>
    <cellStyle name="Hyperlink 8" xfId="626" xr:uid="{00000000-0005-0000-0000-000052020000}"/>
    <cellStyle name="Input" xfId="678" builtinId="20" customBuiltin="1"/>
    <cellStyle name="Input 2" xfId="499" xr:uid="{00000000-0005-0000-0000-000053020000}"/>
    <cellStyle name="Input 2 2" xfId="632" xr:uid="{00000000-0005-0000-0000-000054020000}"/>
    <cellStyle name="Linked Cell" xfId="681" builtinId="24" customBuiltin="1"/>
    <cellStyle name="Linked Cell 2" xfId="500" xr:uid="{00000000-0005-0000-0000-000055020000}"/>
    <cellStyle name="Neutral" xfId="677" builtinId="28" customBuiltin="1"/>
    <cellStyle name="Neutral 2" xfId="501" xr:uid="{00000000-0005-0000-0000-000056020000}"/>
    <cellStyle name="Neutral 2 2" xfId="633" xr:uid="{00000000-0005-0000-0000-000057020000}"/>
    <cellStyle name="Normal" xfId="0" builtinId="0"/>
    <cellStyle name="Normal 10" xfId="502" xr:uid="{00000000-0005-0000-0000-000058020000}"/>
    <cellStyle name="Normal 100" xfId="503" xr:uid="{00000000-0005-0000-0000-000059020000}"/>
    <cellStyle name="Normal 118" xfId="504" xr:uid="{00000000-0005-0000-0000-00005A020000}"/>
    <cellStyle name="Normal 12" xfId="505" xr:uid="{00000000-0005-0000-0000-00005B020000}"/>
    <cellStyle name="Normal 13" xfId="506" xr:uid="{00000000-0005-0000-0000-00005C020000}"/>
    <cellStyle name="Normal 13 2" xfId="507" xr:uid="{00000000-0005-0000-0000-00005D020000}"/>
    <cellStyle name="Normal 13 2 2" xfId="508" xr:uid="{00000000-0005-0000-0000-00005E020000}"/>
    <cellStyle name="Normal 13 2 2 2" xfId="509" xr:uid="{00000000-0005-0000-0000-00005F020000}"/>
    <cellStyle name="Normal 13 2 2 2 2" xfId="510" xr:uid="{00000000-0005-0000-0000-000060020000}"/>
    <cellStyle name="Normal 13 2 2 2 2 2" xfId="638" xr:uid="{00000000-0005-0000-0000-000061020000}"/>
    <cellStyle name="Normal 13 2 2 2 2 2 2" xfId="775" xr:uid="{00000000-0005-0000-0000-000062020000}"/>
    <cellStyle name="Normal 13 2 2 2 2 3" xfId="728" xr:uid="{00000000-0005-0000-0000-000063020000}"/>
    <cellStyle name="Normal 13 2 2 2 3" xfId="511" xr:uid="{00000000-0005-0000-0000-000064020000}"/>
    <cellStyle name="Normal 13 2 2 2 3 2" xfId="639" xr:uid="{00000000-0005-0000-0000-000065020000}"/>
    <cellStyle name="Normal 13 2 2 2 3 2 2" xfId="776" xr:uid="{00000000-0005-0000-0000-000066020000}"/>
    <cellStyle name="Normal 13 2 2 2 3 3" xfId="729" xr:uid="{00000000-0005-0000-0000-000067020000}"/>
    <cellStyle name="Normal 13 2 2 2 4" xfId="637" xr:uid="{00000000-0005-0000-0000-000068020000}"/>
    <cellStyle name="Normal 13 2 2 2 4 2" xfId="774" xr:uid="{00000000-0005-0000-0000-000069020000}"/>
    <cellStyle name="Normal 13 2 2 2 5" xfId="727" xr:uid="{00000000-0005-0000-0000-00006A020000}"/>
    <cellStyle name="Normal 13 2 2 3" xfId="636" xr:uid="{00000000-0005-0000-0000-00006B020000}"/>
    <cellStyle name="Normal 13 2 2 3 2" xfId="773" xr:uid="{00000000-0005-0000-0000-00006C020000}"/>
    <cellStyle name="Normal 13 2 2 4" xfId="726" xr:uid="{00000000-0005-0000-0000-00006D020000}"/>
    <cellStyle name="Normal 13 2 3" xfId="512" xr:uid="{00000000-0005-0000-0000-00006E020000}"/>
    <cellStyle name="Normal 13 2 3 2" xfId="640" xr:uid="{00000000-0005-0000-0000-00006F020000}"/>
    <cellStyle name="Normal 13 2 3 2 2" xfId="777" xr:uid="{00000000-0005-0000-0000-000070020000}"/>
    <cellStyle name="Normal 13 2 3 3" xfId="730" xr:uid="{00000000-0005-0000-0000-000071020000}"/>
    <cellStyle name="Normal 13 2 4" xfId="635" xr:uid="{00000000-0005-0000-0000-000072020000}"/>
    <cellStyle name="Normal 13 2 4 2" xfId="772" xr:uid="{00000000-0005-0000-0000-000073020000}"/>
    <cellStyle name="Normal 13 2 5" xfId="725" xr:uid="{00000000-0005-0000-0000-000074020000}"/>
    <cellStyle name="Normal 13 3" xfId="513" xr:uid="{00000000-0005-0000-0000-000075020000}"/>
    <cellStyle name="Normal 13 3 2" xfId="514" xr:uid="{00000000-0005-0000-0000-000076020000}"/>
    <cellStyle name="Normal 13 3 2 2" xfId="642" xr:uid="{00000000-0005-0000-0000-000077020000}"/>
    <cellStyle name="Normal 13 3 2 2 2" xfId="779" xr:uid="{00000000-0005-0000-0000-000078020000}"/>
    <cellStyle name="Normal 13 3 2 3" xfId="732" xr:uid="{00000000-0005-0000-0000-000079020000}"/>
    <cellStyle name="Normal 13 3 3" xfId="641" xr:uid="{00000000-0005-0000-0000-00007A020000}"/>
    <cellStyle name="Normal 13 3 3 2" xfId="778" xr:uid="{00000000-0005-0000-0000-00007B020000}"/>
    <cellStyle name="Normal 13 3 4" xfId="731" xr:uid="{00000000-0005-0000-0000-00007C020000}"/>
    <cellStyle name="Normal 13 4" xfId="515" xr:uid="{00000000-0005-0000-0000-00007D020000}"/>
    <cellStyle name="Normal 13 4 2" xfId="643" xr:uid="{00000000-0005-0000-0000-00007E020000}"/>
    <cellStyle name="Normal 13 4 2 2" xfId="780" xr:uid="{00000000-0005-0000-0000-00007F020000}"/>
    <cellStyle name="Normal 13 4 3" xfId="733" xr:uid="{00000000-0005-0000-0000-000080020000}"/>
    <cellStyle name="Normal 13 5" xfId="634" xr:uid="{00000000-0005-0000-0000-000081020000}"/>
    <cellStyle name="Normal 13 5 2" xfId="771" xr:uid="{00000000-0005-0000-0000-000082020000}"/>
    <cellStyle name="Normal 13 6" xfId="516" xr:uid="{00000000-0005-0000-0000-000083020000}"/>
    <cellStyle name="Normal 13 6 2" xfId="644" xr:uid="{00000000-0005-0000-0000-000084020000}"/>
    <cellStyle name="Normal 13 6 2 2" xfId="781" xr:uid="{00000000-0005-0000-0000-000085020000}"/>
    <cellStyle name="Normal 13 6 3" xfId="734" xr:uid="{00000000-0005-0000-0000-000086020000}"/>
    <cellStyle name="Normal 13 7" xfId="724" xr:uid="{00000000-0005-0000-0000-000087020000}"/>
    <cellStyle name="Normal 13 8" xfId="827" xr:uid="{00000000-0005-0000-0000-000088020000}"/>
    <cellStyle name="Normal 13 9" xfId="826" xr:uid="{00000000-0005-0000-0000-000089020000}"/>
    <cellStyle name="Normal 15" xfId="517" xr:uid="{00000000-0005-0000-0000-00008A020000}"/>
    <cellStyle name="Normal 16" xfId="518" xr:uid="{00000000-0005-0000-0000-00008B020000}"/>
    <cellStyle name="Normal 17" xfId="519" xr:uid="{00000000-0005-0000-0000-00008C020000}"/>
    <cellStyle name="Normal 19" xfId="520" xr:uid="{00000000-0005-0000-0000-00008D020000}"/>
    <cellStyle name="Normal 2" xfId="521" xr:uid="{00000000-0005-0000-0000-00008E020000}"/>
    <cellStyle name="Normal 2 2" xfId="522" xr:uid="{00000000-0005-0000-0000-00008F020000}"/>
    <cellStyle name="Normal 2 2 2" xfId="523" xr:uid="{00000000-0005-0000-0000-000090020000}"/>
    <cellStyle name="Normal 2 2 2 2" xfId="645" xr:uid="{00000000-0005-0000-0000-000091020000}"/>
    <cellStyle name="Normal 2 2 2 2 2" xfId="782" xr:uid="{00000000-0005-0000-0000-000092020000}"/>
    <cellStyle name="Normal 2 2 2 3" xfId="735" xr:uid="{00000000-0005-0000-0000-000093020000}"/>
    <cellStyle name="Normal 2 2 3" xfId="524" xr:uid="{00000000-0005-0000-0000-000094020000}"/>
    <cellStyle name="Normal 2 2 3 2" xfId="646" xr:uid="{00000000-0005-0000-0000-000095020000}"/>
    <cellStyle name="Normal 2 2 3 2 2" xfId="783" xr:uid="{00000000-0005-0000-0000-000096020000}"/>
    <cellStyle name="Normal 2 2 3 3" xfId="736" xr:uid="{00000000-0005-0000-0000-000097020000}"/>
    <cellStyle name="Normal 2 3" xfId="525" xr:uid="{00000000-0005-0000-0000-000098020000}"/>
    <cellStyle name="Normal 2 3 2" xfId="526" xr:uid="{00000000-0005-0000-0000-000099020000}"/>
    <cellStyle name="Normal 2 3 2 2" xfId="647" xr:uid="{00000000-0005-0000-0000-00009A020000}"/>
    <cellStyle name="Normal 2 3 2 2 2" xfId="784" xr:uid="{00000000-0005-0000-0000-00009B020000}"/>
    <cellStyle name="Normal 2 3 2 3" xfId="737" xr:uid="{00000000-0005-0000-0000-00009C020000}"/>
    <cellStyle name="Normal 2 4" xfId="527" xr:uid="{00000000-0005-0000-0000-00009D020000}"/>
    <cellStyle name="Normal 2 4 2" xfId="528" xr:uid="{00000000-0005-0000-0000-00009E020000}"/>
    <cellStyle name="Normal 2 4 2 2" xfId="648" xr:uid="{00000000-0005-0000-0000-00009F020000}"/>
    <cellStyle name="Normal 2 4 2 2 2" xfId="785" xr:uid="{00000000-0005-0000-0000-0000A0020000}"/>
    <cellStyle name="Normal 2 4 2 3" xfId="738" xr:uid="{00000000-0005-0000-0000-0000A1020000}"/>
    <cellStyle name="Normal 2 5" xfId="529" xr:uid="{00000000-0005-0000-0000-0000A2020000}"/>
    <cellStyle name="Normal 2 6" xfId="828" xr:uid="{00000000-0005-0000-0000-0000A3020000}"/>
    <cellStyle name="Normal 23" xfId="530" xr:uid="{00000000-0005-0000-0000-0000A4020000}"/>
    <cellStyle name="Normal 3" xfId="531" xr:uid="{00000000-0005-0000-0000-0000A5020000}"/>
    <cellStyle name="Normal 3 2" xfId="532" xr:uid="{00000000-0005-0000-0000-0000A6020000}"/>
    <cellStyle name="Normal 3 2 11" xfId="533" xr:uid="{00000000-0005-0000-0000-0000A7020000}"/>
    <cellStyle name="Normal 3 2 2" xfId="649" xr:uid="{00000000-0005-0000-0000-0000A8020000}"/>
    <cellStyle name="Normal 3 2 2 2" xfId="786" xr:uid="{00000000-0005-0000-0000-0000A9020000}"/>
    <cellStyle name="Normal 3 2 3" xfId="739" xr:uid="{00000000-0005-0000-0000-0000AA020000}"/>
    <cellStyle name="Normal 3 3" xfId="534" xr:uid="{00000000-0005-0000-0000-0000AB020000}"/>
    <cellStyle name="Normal 3 4" xfId="535" xr:uid="{00000000-0005-0000-0000-0000AC020000}"/>
    <cellStyle name="Normal 3 4 2" xfId="650" xr:uid="{00000000-0005-0000-0000-0000AD020000}"/>
    <cellStyle name="Normal 3 4 2 2" xfId="787" xr:uid="{00000000-0005-0000-0000-0000AE020000}"/>
    <cellStyle name="Normal 3 4 3" xfId="740" xr:uid="{00000000-0005-0000-0000-0000AF020000}"/>
    <cellStyle name="Normal 3 8" xfId="536" xr:uid="{00000000-0005-0000-0000-0000B0020000}"/>
    <cellStyle name="Normal 3 8 2" xfId="537" xr:uid="{00000000-0005-0000-0000-0000B1020000}"/>
    <cellStyle name="Normal 3 8 2 2" xfId="538" xr:uid="{00000000-0005-0000-0000-0000B2020000}"/>
    <cellStyle name="Normal 3 8 2 2 2" xfId="653" xr:uid="{00000000-0005-0000-0000-0000B3020000}"/>
    <cellStyle name="Normal 3 8 2 2 2 2" xfId="790" xr:uid="{00000000-0005-0000-0000-0000B4020000}"/>
    <cellStyle name="Normal 3 8 2 2 3" xfId="743" xr:uid="{00000000-0005-0000-0000-0000B5020000}"/>
    <cellStyle name="Normal 3 8 2 3" xfId="652" xr:uid="{00000000-0005-0000-0000-0000B6020000}"/>
    <cellStyle name="Normal 3 8 2 3 2" xfId="789" xr:uid="{00000000-0005-0000-0000-0000B7020000}"/>
    <cellStyle name="Normal 3 8 2 4" xfId="742" xr:uid="{00000000-0005-0000-0000-0000B8020000}"/>
    <cellStyle name="Normal 3 8 3" xfId="539" xr:uid="{00000000-0005-0000-0000-0000B9020000}"/>
    <cellStyle name="Normal 3 8 3 2" xfId="654" xr:uid="{00000000-0005-0000-0000-0000BA020000}"/>
    <cellStyle name="Normal 3 8 3 2 2" xfId="791" xr:uid="{00000000-0005-0000-0000-0000BB020000}"/>
    <cellStyle name="Normal 3 8 3 3" xfId="744" xr:uid="{00000000-0005-0000-0000-0000BC020000}"/>
    <cellStyle name="Normal 3 8 4" xfId="651" xr:uid="{00000000-0005-0000-0000-0000BD020000}"/>
    <cellStyle name="Normal 3 8 4 2" xfId="788" xr:uid="{00000000-0005-0000-0000-0000BE020000}"/>
    <cellStyle name="Normal 3 8 5" xfId="741" xr:uid="{00000000-0005-0000-0000-0000BF020000}"/>
    <cellStyle name="Normal 4" xfId="540" xr:uid="{00000000-0005-0000-0000-0000C0020000}"/>
    <cellStyle name="Normal 4 2" xfId="541" xr:uid="{00000000-0005-0000-0000-0000C1020000}"/>
    <cellStyle name="Normal 4 2 2" xfId="655" xr:uid="{00000000-0005-0000-0000-0000C2020000}"/>
    <cellStyle name="Normal 4 2 2 2" xfId="792" xr:uid="{00000000-0005-0000-0000-0000C3020000}"/>
    <cellStyle name="Normal 4 2 3" xfId="745" xr:uid="{00000000-0005-0000-0000-0000C4020000}"/>
    <cellStyle name="Normal 4 3" xfId="542" xr:uid="{00000000-0005-0000-0000-0000C5020000}"/>
    <cellStyle name="Normal 4 4" xfId="543" xr:uid="{00000000-0005-0000-0000-0000C6020000}"/>
    <cellStyle name="Normal 4 4 2" xfId="656" xr:uid="{00000000-0005-0000-0000-0000C7020000}"/>
    <cellStyle name="Normal 4 4 2 2" xfId="793" xr:uid="{00000000-0005-0000-0000-0000C8020000}"/>
    <cellStyle name="Normal 4 4 3" xfId="746" xr:uid="{00000000-0005-0000-0000-0000C9020000}"/>
    <cellStyle name="Normal 416" xfId="544" xr:uid="{00000000-0005-0000-0000-0000CA020000}"/>
    <cellStyle name="Normal 417" xfId="545" xr:uid="{00000000-0005-0000-0000-0000CB020000}"/>
    <cellStyle name="Normal 428" xfId="546" xr:uid="{00000000-0005-0000-0000-0000CC020000}"/>
    <cellStyle name="Normal 429" xfId="547" xr:uid="{00000000-0005-0000-0000-0000CD020000}"/>
    <cellStyle name="Normal 486" xfId="548" xr:uid="{00000000-0005-0000-0000-0000CE020000}"/>
    <cellStyle name="Normal 487" xfId="549" xr:uid="{00000000-0005-0000-0000-0000CF020000}"/>
    <cellStyle name="Normal 489" xfId="550" xr:uid="{00000000-0005-0000-0000-0000D0020000}"/>
    <cellStyle name="Normal 490" xfId="551" xr:uid="{00000000-0005-0000-0000-0000D1020000}"/>
    <cellStyle name="Normal 5" xfId="552" xr:uid="{00000000-0005-0000-0000-0000D2020000}"/>
    <cellStyle name="Normal 5 2" xfId="553" xr:uid="{00000000-0005-0000-0000-0000D3020000}"/>
    <cellStyle name="Normal 5 3" xfId="554" xr:uid="{00000000-0005-0000-0000-0000D4020000}"/>
    <cellStyle name="Normal 5 3 2" xfId="657" xr:uid="{00000000-0005-0000-0000-0000D5020000}"/>
    <cellStyle name="Normal 5 3 2 2" xfId="794" xr:uid="{00000000-0005-0000-0000-0000D6020000}"/>
    <cellStyle name="Normal 5 3 3" xfId="747" xr:uid="{00000000-0005-0000-0000-0000D7020000}"/>
    <cellStyle name="Normal 506" xfId="555" xr:uid="{00000000-0005-0000-0000-0000D8020000}"/>
    <cellStyle name="Normal 516" xfId="556" xr:uid="{00000000-0005-0000-0000-0000D9020000}"/>
    <cellStyle name="Normal 517" xfId="557" xr:uid="{00000000-0005-0000-0000-0000DA020000}"/>
    <cellStyle name="Normal 53" xfId="558" xr:uid="{00000000-0005-0000-0000-0000DB020000}"/>
    <cellStyle name="Normal 54" xfId="559" xr:uid="{00000000-0005-0000-0000-0000DC020000}"/>
    <cellStyle name="Normal 542" xfId="560" xr:uid="{00000000-0005-0000-0000-0000DD020000}"/>
    <cellStyle name="Normal 543" xfId="561" xr:uid="{00000000-0005-0000-0000-0000DE020000}"/>
    <cellStyle name="Normal 544" xfId="562" xr:uid="{00000000-0005-0000-0000-0000DF020000}"/>
    <cellStyle name="Normal 547" xfId="563" xr:uid="{00000000-0005-0000-0000-0000E0020000}"/>
    <cellStyle name="Normal 548" xfId="564" xr:uid="{00000000-0005-0000-0000-0000E1020000}"/>
    <cellStyle name="Normal 550" xfId="565" xr:uid="{00000000-0005-0000-0000-0000E2020000}"/>
    <cellStyle name="Normal 571" xfId="566" xr:uid="{00000000-0005-0000-0000-0000E3020000}"/>
    <cellStyle name="Normal 572" xfId="567" xr:uid="{00000000-0005-0000-0000-0000E4020000}"/>
    <cellStyle name="Normal 6" xfId="568" xr:uid="{00000000-0005-0000-0000-0000E5020000}"/>
    <cellStyle name="Normal 6 2" xfId="569" xr:uid="{00000000-0005-0000-0000-0000E6020000}"/>
    <cellStyle name="Normal 6 2 2" xfId="659" xr:uid="{00000000-0005-0000-0000-0000E7020000}"/>
    <cellStyle name="Normal 6 2 2 2" xfId="796" xr:uid="{00000000-0005-0000-0000-0000E8020000}"/>
    <cellStyle name="Normal 6 2 3" xfId="749" xr:uid="{00000000-0005-0000-0000-0000E9020000}"/>
    <cellStyle name="Normal 6 3" xfId="570" xr:uid="{00000000-0005-0000-0000-0000EA020000}"/>
    <cellStyle name="Normal 6 4" xfId="658" xr:uid="{00000000-0005-0000-0000-0000EB020000}"/>
    <cellStyle name="Normal 6 4 2" xfId="795" xr:uid="{00000000-0005-0000-0000-0000EC020000}"/>
    <cellStyle name="Normal 6 5" xfId="748" xr:uid="{00000000-0005-0000-0000-0000ED020000}"/>
    <cellStyle name="Normal 7" xfId="571" xr:uid="{00000000-0005-0000-0000-0000EE020000}"/>
    <cellStyle name="Normal 7 2" xfId="572" xr:uid="{00000000-0005-0000-0000-0000EF020000}"/>
    <cellStyle name="Normal 8" xfId="573" xr:uid="{00000000-0005-0000-0000-0000F0020000}"/>
    <cellStyle name="Normal 9" xfId="710" xr:uid="{00000000-0005-0000-0000-0000F1020000}"/>
    <cellStyle name="Normal 9 2" xfId="824" xr:uid="{00000000-0005-0000-0000-0000F2020000}"/>
    <cellStyle name="Normal_Sheet1" xfId="574" xr:uid="{00000000-0005-0000-0000-0000F3020000}"/>
    <cellStyle name="Note 2" xfId="575" xr:uid="{00000000-0005-0000-0000-0000F4020000}"/>
    <cellStyle name="Note 2 2" xfId="660" xr:uid="{00000000-0005-0000-0000-0000F5020000}"/>
    <cellStyle name="Note 2 2 2" xfId="797" xr:uid="{00000000-0005-0000-0000-0000F6020000}"/>
    <cellStyle name="Note 2 3" xfId="750" xr:uid="{00000000-0005-0000-0000-0000F7020000}"/>
    <cellStyle name="Note 3" xfId="711" xr:uid="{00000000-0005-0000-0000-0000F8020000}"/>
    <cellStyle name="Note 3 2" xfId="825" xr:uid="{00000000-0005-0000-0000-0000F9020000}"/>
    <cellStyle name="Output" xfId="679" builtinId="21" customBuiltin="1"/>
    <cellStyle name="Output 2" xfId="576" xr:uid="{00000000-0005-0000-0000-0000FA020000}"/>
    <cellStyle name="Output 2 2" xfId="661" xr:uid="{00000000-0005-0000-0000-0000FB020000}"/>
    <cellStyle name="Percent" xfId="1" xr:uid="{00000000-0005-0000-0000-0000FC020000}"/>
    <cellStyle name="Percent 2" xfId="577" xr:uid="{00000000-0005-0000-0000-0000FD020000}"/>
    <cellStyle name="Standard 3" xfId="578" xr:uid="{00000000-0005-0000-0000-0000FE020000}"/>
    <cellStyle name="Standard 4" xfId="579" xr:uid="{00000000-0005-0000-0000-0000FF020000}"/>
    <cellStyle name="Standard 4 2" xfId="580" xr:uid="{00000000-0005-0000-0000-000000030000}"/>
    <cellStyle name="Standard 4 2 2" xfId="581" xr:uid="{00000000-0005-0000-0000-000001030000}"/>
    <cellStyle name="Standard 4 2 2 2" xfId="582" xr:uid="{00000000-0005-0000-0000-000002030000}"/>
    <cellStyle name="Standard 4 2 2 2 2" xfId="665" xr:uid="{00000000-0005-0000-0000-000003030000}"/>
    <cellStyle name="Standard 4 2 2 2 2 2" xfId="801" xr:uid="{00000000-0005-0000-0000-000004030000}"/>
    <cellStyle name="Standard 4 2 2 2 3" xfId="754" xr:uid="{00000000-0005-0000-0000-000005030000}"/>
    <cellStyle name="Standard 4 2 2 3" xfId="664" xr:uid="{00000000-0005-0000-0000-000006030000}"/>
    <cellStyle name="Standard 4 2 2 3 2" xfId="800" xr:uid="{00000000-0005-0000-0000-000007030000}"/>
    <cellStyle name="Standard 4 2 2 4" xfId="753" xr:uid="{00000000-0005-0000-0000-000008030000}"/>
    <cellStyle name="Standard 4 2 3" xfId="583" xr:uid="{00000000-0005-0000-0000-000009030000}"/>
    <cellStyle name="Standard 4 2 3 2" xfId="666" xr:uid="{00000000-0005-0000-0000-00000A030000}"/>
    <cellStyle name="Standard 4 2 3 2 2" xfId="802" xr:uid="{00000000-0005-0000-0000-00000B030000}"/>
    <cellStyle name="Standard 4 2 3 3" xfId="755" xr:uid="{00000000-0005-0000-0000-00000C030000}"/>
    <cellStyle name="Standard 4 2 4" xfId="663" xr:uid="{00000000-0005-0000-0000-00000D030000}"/>
    <cellStyle name="Standard 4 2 4 2" xfId="799" xr:uid="{00000000-0005-0000-0000-00000E030000}"/>
    <cellStyle name="Standard 4 2 5" xfId="752" xr:uid="{00000000-0005-0000-0000-00000F030000}"/>
    <cellStyle name="Standard 4 3" xfId="584" xr:uid="{00000000-0005-0000-0000-000010030000}"/>
    <cellStyle name="Standard 4 3 2" xfId="585" xr:uid="{00000000-0005-0000-0000-000011030000}"/>
    <cellStyle name="Standard 4 3 2 2" xfId="668" xr:uid="{00000000-0005-0000-0000-000012030000}"/>
    <cellStyle name="Standard 4 3 2 2 2" xfId="804" xr:uid="{00000000-0005-0000-0000-000013030000}"/>
    <cellStyle name="Standard 4 3 2 3" xfId="757" xr:uid="{00000000-0005-0000-0000-000014030000}"/>
    <cellStyle name="Standard 4 3 3" xfId="667" xr:uid="{00000000-0005-0000-0000-000015030000}"/>
    <cellStyle name="Standard 4 3 3 2" xfId="803" xr:uid="{00000000-0005-0000-0000-000016030000}"/>
    <cellStyle name="Standard 4 3 4" xfId="756" xr:uid="{00000000-0005-0000-0000-000017030000}"/>
    <cellStyle name="Standard 4 4" xfId="586" xr:uid="{00000000-0005-0000-0000-000018030000}"/>
    <cellStyle name="Standard 4 4 2" xfId="669" xr:uid="{00000000-0005-0000-0000-000019030000}"/>
    <cellStyle name="Standard 4 4 2 2" xfId="805" xr:uid="{00000000-0005-0000-0000-00001A030000}"/>
    <cellStyle name="Standard 4 4 3" xfId="758" xr:uid="{00000000-0005-0000-0000-00001B030000}"/>
    <cellStyle name="Standard 4 5" xfId="662" xr:uid="{00000000-0005-0000-0000-00001C030000}"/>
    <cellStyle name="Standard 4 5 2" xfId="798" xr:uid="{00000000-0005-0000-0000-00001D030000}"/>
    <cellStyle name="Standard 4 6" xfId="751" xr:uid="{00000000-0005-0000-0000-00001E030000}"/>
    <cellStyle name="Standard 6" xfId="587" xr:uid="{00000000-0005-0000-0000-00001F030000}"/>
    <cellStyle name="Title" xfId="670" builtinId="15" customBuiltin="1"/>
    <cellStyle name="Title 2" xfId="588" xr:uid="{00000000-0005-0000-0000-000020030000}"/>
    <cellStyle name="Total" xfId="685" builtinId="25" customBuiltin="1"/>
    <cellStyle name="Total 2" xfId="589" xr:uid="{00000000-0005-0000-0000-000021030000}"/>
    <cellStyle name="Warning Text" xfId="683" builtinId="11" customBuiltin="1"/>
    <cellStyle name="Warning Text 2" xfId="590" xr:uid="{00000000-0005-0000-0000-000022030000}"/>
    <cellStyle name="표준 2" xfId="591" xr:uid="{00000000-0005-0000-0000-00003E030000}"/>
    <cellStyle name="一般 7" xfId="592" xr:uid="{00000000-0005-0000-0000-000024030000}"/>
    <cellStyle name="標準 2" xfId="593" xr:uid="{00000000-0005-0000-0000-000031030000}"/>
    <cellStyle name="標準 2 2" xfId="594" xr:uid="{00000000-0005-0000-0000-000032030000}"/>
    <cellStyle name="標準 2 3" xfId="595" xr:uid="{00000000-0005-0000-0000-000033030000}"/>
  </cellStyles>
  <dxfs count="144">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theme="0"/>
        </patternFill>
      </fill>
    </dxf>
    <dxf>
      <fill>
        <patternFill>
          <bgColor rgb="FFFF0000"/>
        </patternFill>
      </fill>
    </dxf>
    <dxf>
      <fill>
        <patternFill>
          <bgColor rgb="FFFFFF00"/>
        </patternFill>
      </fill>
    </dxf>
    <dxf>
      <fill>
        <patternFill>
          <bgColor theme="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1" tint="0.499984740745262"/>
        </patternFill>
      </fill>
    </dxf>
    <dxf>
      <fill>
        <patternFill>
          <bgColor theme="1" tint="0.499984740745262"/>
        </patternFill>
      </fill>
    </dxf>
    <dxf>
      <font>
        <color auto="1"/>
      </font>
      <fill>
        <patternFill>
          <bgColor rgb="FFFF0000"/>
        </patternFill>
      </fill>
    </dxf>
    <dxf>
      <fill>
        <patternFill>
          <bgColor rgb="FFFFFF00"/>
        </patternFill>
      </fill>
    </dxf>
    <dxf>
      <fill>
        <patternFill>
          <bgColor rgb="FFFF0000"/>
        </patternFill>
      </fill>
    </dxf>
    <dxf>
      <fill>
        <patternFill>
          <bgColor theme="0" tint="-0.499984740745262"/>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GavinWu/AppData/Local/Microsoft/Windows/INetCache/Content.Outlook/FKO212NX/20260316%20MRT_SorP_Checker(EMRT2.11).xlsm" TargetMode="External"/><Relationship Id="rId1" Type="http://schemas.openxmlformats.org/officeDocument/2006/relationships/externalLinkPath" Target="/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GavinWu/AppData/Local/Microsoft/Windows/INetCache/Content.Outlook/FKO212NX/JEITA%20EMRT_SorP_Checker(EMRT2.11)%20(002).xlsm" TargetMode="External"/><Relationship Id="rId1" Type="http://schemas.openxmlformats.org/officeDocument/2006/relationships/externalLinkPath" Target="/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jill_scarnecchia@kycon.com" TargetMode="External"/><Relationship Id="rId1" Type="http://schemas.openxmlformats.org/officeDocument/2006/relationships/hyperlink" Target="mailto:mattkan@kinsun.com"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3.5"/>
  <cols>
    <col min="1" max="1" width="1" customWidth="1"/>
    <col min="2" max="2" width="10" customWidth="1"/>
    <col min="3" max="3" width="11.4609375" customWidth="1"/>
    <col min="4" max="4" width="17" style="147" customWidth="1"/>
    <col min="5" max="5" width="42.15234375" customWidth="1"/>
    <col min="6" max="6" width="53.15234375" customWidth="1"/>
    <col min="7" max="7" width="1" customWidth="1"/>
  </cols>
  <sheetData>
    <row r="1" spans="1:7" ht="14" thickTop="1">
      <c r="A1" s="3"/>
      <c r="B1" s="4"/>
      <c r="C1" s="4"/>
      <c r="D1" s="144"/>
      <c r="E1" s="4"/>
      <c r="F1" s="4"/>
      <c r="G1" s="5"/>
    </row>
    <row r="2" spans="1:7">
      <c r="A2" s="451"/>
      <c r="B2" s="1" t="s">
        <v>1</v>
      </c>
      <c r="C2" s="2"/>
      <c r="D2" s="145"/>
      <c r="E2" s="2"/>
      <c r="F2" s="2"/>
      <c r="G2" s="24"/>
    </row>
    <row r="3" spans="1:7">
      <c r="A3" s="451"/>
      <c r="B3" s="2" t="s">
        <v>2</v>
      </c>
      <c r="C3" s="1"/>
      <c r="D3" s="146"/>
      <c r="E3" s="2"/>
      <c r="F3" s="1"/>
      <c r="G3" s="24"/>
    </row>
    <row r="4" spans="1:7" ht="15">
      <c r="A4" s="451"/>
      <c r="B4" s="182" t="s">
        <v>3</v>
      </c>
      <c r="C4" s="183"/>
      <c r="D4" s="184"/>
      <c r="E4" s="2"/>
      <c r="F4" s="183"/>
      <c r="G4" s="24"/>
    </row>
    <row r="5" spans="1:7">
      <c r="A5" s="451"/>
      <c r="B5" s="188" t="s">
        <v>4</v>
      </c>
      <c r="C5" s="185"/>
      <c r="D5" s="186"/>
      <c r="E5" s="2"/>
      <c r="F5" s="185"/>
      <c r="G5" s="24"/>
    </row>
    <row r="6" spans="1:7">
      <c r="A6" s="451"/>
      <c r="B6" s="2"/>
      <c r="C6" s="2"/>
      <c r="D6" s="145"/>
      <c r="E6" s="2"/>
      <c r="F6" s="2"/>
      <c r="G6" s="24"/>
    </row>
    <row r="7" spans="1:7">
      <c r="A7" s="451"/>
      <c r="B7" s="2"/>
      <c r="C7" s="2"/>
      <c r="D7" s="145"/>
      <c r="E7" s="2"/>
      <c r="F7" s="2"/>
      <c r="G7" s="24"/>
    </row>
    <row r="8" spans="1:7">
      <c r="A8" s="451"/>
      <c r="B8" s="2"/>
      <c r="C8" s="2"/>
      <c r="D8" s="145"/>
      <c r="E8" s="2"/>
      <c r="F8" s="2"/>
      <c r="G8" s="24"/>
    </row>
    <row r="9" spans="1:7" ht="20.25" customHeight="1">
      <c r="A9" s="451"/>
      <c r="B9" s="453" t="s">
        <v>5</v>
      </c>
      <c r="C9" s="453"/>
      <c r="D9" s="453"/>
      <c r="E9" s="453"/>
      <c r="F9" s="453"/>
      <c r="G9" s="24"/>
    </row>
    <row r="10" spans="1:7" ht="27" customHeight="1">
      <c r="A10" s="451"/>
      <c r="B10" s="454" t="s">
        <v>6</v>
      </c>
      <c r="C10" s="454"/>
      <c r="D10" s="454"/>
      <c r="E10" s="454"/>
      <c r="F10" s="454"/>
      <c r="G10" s="24"/>
    </row>
    <row r="11" spans="1:7" ht="82.5" customHeight="1">
      <c r="A11" s="451"/>
      <c r="B11" s="455"/>
      <c r="C11" s="455"/>
      <c r="D11" s="455"/>
      <c r="E11" s="455"/>
      <c r="F11" s="455"/>
      <c r="G11" s="24"/>
    </row>
    <row r="12" spans="1:7">
      <c r="A12" s="451"/>
      <c r="B12" s="172" t="s">
        <v>7</v>
      </c>
      <c r="C12" s="173" t="s">
        <v>8</v>
      </c>
      <c r="D12" s="174" t="s">
        <v>9</v>
      </c>
      <c r="E12" s="173" t="s">
        <v>10</v>
      </c>
      <c r="F12" s="173" t="s">
        <v>11</v>
      </c>
      <c r="G12" s="24"/>
    </row>
    <row r="13" spans="1:7" ht="57.5">
      <c r="A13" s="451"/>
      <c r="B13" s="285">
        <v>1</v>
      </c>
      <c r="C13" s="223" t="s">
        <v>12</v>
      </c>
      <c r="D13" s="224">
        <v>44489</v>
      </c>
      <c r="E13" s="223" t="s">
        <v>11847</v>
      </c>
      <c r="F13" s="225" t="s">
        <v>11856</v>
      </c>
      <c r="G13" s="24"/>
    </row>
    <row r="14" spans="1:7" ht="57.5">
      <c r="A14" s="451"/>
      <c r="B14" s="222">
        <v>1.01</v>
      </c>
      <c r="C14" s="223" t="s">
        <v>12</v>
      </c>
      <c r="D14" s="224">
        <v>44523</v>
      </c>
      <c r="E14" s="223" t="s">
        <v>11848</v>
      </c>
      <c r="F14" s="225" t="s">
        <v>11856</v>
      </c>
      <c r="G14" s="24"/>
    </row>
    <row r="15" spans="1:7" ht="57.5">
      <c r="A15" s="451"/>
      <c r="B15" s="222">
        <v>1.02</v>
      </c>
      <c r="C15" s="223" t="s">
        <v>12</v>
      </c>
      <c r="D15" s="224">
        <v>44553</v>
      </c>
      <c r="E15" s="223" t="s">
        <v>11849</v>
      </c>
      <c r="F15" s="225" t="s">
        <v>11856</v>
      </c>
      <c r="G15" s="24"/>
    </row>
    <row r="16" spans="1:7" ht="92">
      <c r="A16" s="451"/>
      <c r="B16" s="222">
        <v>1.1000000000000001</v>
      </c>
      <c r="C16" s="223" t="s">
        <v>12</v>
      </c>
      <c r="D16" s="224">
        <v>44848</v>
      </c>
      <c r="E16" s="223" t="s">
        <v>11850</v>
      </c>
      <c r="F16" s="225" t="s">
        <v>11857</v>
      </c>
      <c r="G16" s="24"/>
    </row>
    <row r="17" spans="1:7" ht="57.5">
      <c r="A17" s="451"/>
      <c r="B17" s="222">
        <v>1.1100000000000001</v>
      </c>
      <c r="C17" s="223" t="s">
        <v>12</v>
      </c>
      <c r="D17" s="224">
        <v>44869</v>
      </c>
      <c r="E17" s="223" t="s">
        <v>11851</v>
      </c>
      <c r="F17" s="225" t="s">
        <v>11857</v>
      </c>
      <c r="G17" s="24"/>
    </row>
    <row r="18" spans="1:7" ht="57.5">
      <c r="A18" s="451"/>
      <c r="B18" s="222">
        <v>1.2</v>
      </c>
      <c r="C18" s="223" t="s">
        <v>12</v>
      </c>
      <c r="D18" s="224">
        <v>45058</v>
      </c>
      <c r="E18" s="223" t="s">
        <v>11900</v>
      </c>
      <c r="F18" s="225" t="s">
        <v>11858</v>
      </c>
      <c r="G18" s="24"/>
    </row>
    <row r="19" spans="1:7" ht="57.5">
      <c r="A19" s="451"/>
      <c r="B19" s="222">
        <v>1.3</v>
      </c>
      <c r="C19" s="223" t="s">
        <v>12</v>
      </c>
      <c r="D19" s="224">
        <v>45408</v>
      </c>
      <c r="E19" s="286" t="s">
        <v>19408</v>
      </c>
      <c r="F19" s="225" t="s">
        <v>11901</v>
      </c>
      <c r="G19" s="24"/>
    </row>
    <row r="20" spans="1:7" ht="57.5">
      <c r="A20" s="451"/>
      <c r="B20" s="291" t="s">
        <v>18067</v>
      </c>
      <c r="C20" s="223" t="s">
        <v>12</v>
      </c>
      <c r="D20" s="224">
        <v>45772</v>
      </c>
      <c r="E20" s="286" t="s">
        <v>18601</v>
      </c>
      <c r="F20" s="225" t="s">
        <v>18718</v>
      </c>
      <c r="G20" s="24"/>
    </row>
    <row r="21" spans="1:7" ht="80.5">
      <c r="A21" s="451"/>
      <c r="B21" s="291" t="s">
        <v>19500</v>
      </c>
      <c r="C21" s="223" t="s">
        <v>12</v>
      </c>
      <c r="D21" s="384">
        <v>45947</v>
      </c>
      <c r="E21" s="385" t="s">
        <v>19503</v>
      </c>
      <c r="F21" s="225" t="s">
        <v>19499</v>
      </c>
      <c r="G21" s="24"/>
    </row>
    <row r="22" spans="1:7" ht="69">
      <c r="A22" s="451"/>
      <c r="B22" s="291">
        <v>2.11</v>
      </c>
      <c r="C22" s="223" t="s">
        <v>12</v>
      </c>
      <c r="D22" s="384">
        <v>46129</v>
      </c>
      <c r="E22" s="385" t="s">
        <v>20351</v>
      </c>
      <c r="F22" s="225" t="s">
        <v>19546</v>
      </c>
      <c r="G22" s="24"/>
    </row>
    <row r="23" spans="1:7" ht="14" thickBot="1">
      <c r="A23" s="452"/>
      <c r="B23" s="456" t="str">
        <f ca="1">OFFSET(L!$C$1,MATCH("General"&amp;"Cpy",L!$A:$A,0)-1,SL,,)</f>
        <v>© 2026 Responsible Minerals Initiative. All rights reserved.</v>
      </c>
      <c r="C23" s="456"/>
      <c r="D23" s="456"/>
      <c r="E23" s="456"/>
      <c r="F23" s="456"/>
      <c r="G23" s="25"/>
    </row>
    <row r="24" spans="1:7" ht="14"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91"/>
  <sheetViews>
    <sheetView showGridLines="0" workbookViewId="0"/>
  </sheetViews>
  <sheetFormatPr defaultColWidth="9" defaultRowHeight="13.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285">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5"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45">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195">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45">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30">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6"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2"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5"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4" customHeight="1">
      <c r="A57" s="92" t="str">
        <f ca="1">OFFSET(L!$C$1,MATCH("Instructions"&amp;ADDRESS(ROW(),COLUMN(),4),L!$A:$A,0)-1,SL,,)</f>
        <v>10. Smelter Location: State/Province, if applicable – Provide the state or province where the smelter is located. This field is optional.</v>
      </c>
      <c r="B57" s="178"/>
    </row>
    <row r="58" spans="1:2" ht="150">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30">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100"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90">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45">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3.5"/>
  <cols>
    <col min="1" max="1" width="1.765625" style="155" customWidth="1"/>
    <col min="2" max="2" width="35.4609375" style="155" customWidth="1"/>
    <col min="3" max="3" width="105.4609375" style="155" customWidth="1"/>
    <col min="4" max="5" width="1.765625" style="155" customWidth="1"/>
    <col min="6" max="6" width="52" style="155" customWidth="1"/>
    <col min="7" max="7" width="5" style="155" customWidth="1"/>
    <col min="8" max="16384" width="9" style="155"/>
  </cols>
  <sheetData>
    <row r="1" spans="1:8" ht="90.75" customHeight="1" thickTop="1">
      <c r="A1" s="457"/>
      <c r="B1" s="458"/>
      <c r="C1" s="458"/>
      <c r="D1" s="459"/>
    </row>
    <row r="2" spans="1:8" ht="15">
      <c r="A2" s="175"/>
      <c r="B2" s="176" t="str">
        <f ca="1">OFFSET(L!$C$1,MATCH("Definitions"&amp;ADDRESS(ROW(),COLUMN(),4),L!$A:$A,0)-1,SL,,)</f>
        <v>ITEM</v>
      </c>
      <c r="C2" s="176" t="str">
        <f ca="1">OFFSET(L!$C$1,MATCH("Definitions"&amp;ADDRESS(ROW(),COLUMN(),4),L!$A:$A,0)-1,SL,,)</f>
        <v>DEFINITION</v>
      </c>
      <c r="D2" s="461"/>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1"/>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1"/>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1"/>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1"/>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1"/>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1"/>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1"/>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1"/>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1"/>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1"/>
      <c r="E12" s="178"/>
    </row>
    <row r="13" spans="1:8" ht="75">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1"/>
      <c r="E13" s="178"/>
    </row>
    <row r="14" spans="1:8" ht="105">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1"/>
      <c r="E14" s="178"/>
    </row>
    <row r="15" spans="1:8" ht="15">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1"/>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1"/>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1"/>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1"/>
      <c r="E18" s="178"/>
    </row>
    <row r="19" spans="1:5" ht="90">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1"/>
      <c r="E19" s="178"/>
    </row>
    <row r="20" spans="1:5" ht="30">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1"/>
      <c r="E20" s="178"/>
    </row>
    <row r="21" spans="1:5" ht="105">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1"/>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1"/>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1"/>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1"/>
      <c r="E24" s="178" t="s">
        <v>15</v>
      </c>
    </row>
    <row r="25" spans="1:5" ht="135">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1"/>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1"/>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1"/>
      <c r="E27" s="178"/>
    </row>
    <row r="28" spans="1:5" ht="15">
      <c r="A28" s="175"/>
      <c r="B28" s="463" t="str">
        <f ca="1">OFFSET(L!$C$1,MATCH("Definitions"&amp;ADDRESS(ROW(),COLUMN(),4),L!$A:$A,0)-1,SL,,)</f>
        <v>* Please consult the EMRT Completion Guide for additional details on primary and secondary sources for this mineral.</v>
      </c>
      <c r="C28" s="463"/>
      <c r="D28" s="461"/>
      <c r="E28" s="178"/>
    </row>
    <row r="29" spans="1:5" ht="15">
      <c r="A29" s="175"/>
      <c r="B29" s="460" t="str">
        <f ca="1">OFFSET(L!$C$1,MATCH("General"&amp;"Cpy",L!$A:$A,0)-1,SL,,)</f>
        <v>© 2026 Responsible Minerals Initiative. All rights reserved.</v>
      </c>
      <c r="C29" s="460"/>
      <c r="D29" s="461"/>
      <c r="E29" s="178"/>
    </row>
    <row r="30" spans="1:5" ht="14" thickBot="1">
      <c r="A30" s="179"/>
      <c r="B30" s="180"/>
      <c r="C30" s="180"/>
      <c r="D30" s="462"/>
    </row>
    <row r="31" spans="1:5" ht="14"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89"/>
  <sheetViews>
    <sheetView showGridLines="0" showZeros="0" topLeftCell="A14" zoomScale="70" zoomScaleNormal="70" workbookViewId="0">
      <selection activeCell="D27" sqref="D27:E27"/>
    </sheetView>
  </sheetViews>
  <sheetFormatPr defaultColWidth="9" defaultRowHeight="13.5"/>
  <cols>
    <col min="1" max="1" width="2" customWidth="1"/>
    <col min="2" max="2" width="84.15234375" customWidth="1"/>
    <col min="3" max="3" width="1.765625" customWidth="1"/>
    <col min="4" max="5" width="16.765625" customWidth="1"/>
    <col min="6" max="6" width="1.765625" customWidth="1"/>
    <col min="7" max="9" width="16.765625" customWidth="1"/>
    <col min="10" max="10" width="18" customWidth="1"/>
    <col min="11" max="11" width="3" customWidth="1"/>
    <col min="12" max="29" width="15.765625" hidden="1" customWidth="1"/>
    <col min="30" max="30" width="9.15234375" customWidth="1"/>
    <col min="31" max="32" width="9" customWidth="1"/>
  </cols>
  <sheetData>
    <row r="1" spans="1:34" ht="15.5" thickTop="1">
      <c r="A1" s="392"/>
      <c r="B1" s="393"/>
      <c r="C1" s="393"/>
      <c r="D1" s="393"/>
      <c r="E1" s="393"/>
      <c r="F1" s="393"/>
      <c r="G1" s="393"/>
      <c r="H1" s="393"/>
      <c r="I1" s="393"/>
      <c r="J1" s="393"/>
      <c r="K1" s="394"/>
      <c r="L1" s="101"/>
      <c r="P1" s="2"/>
      <c r="Q1" s="2"/>
      <c r="R1" s="2"/>
      <c r="S1" s="2"/>
      <c r="T1" s="2"/>
      <c r="U1" s="2"/>
      <c r="V1" s="2"/>
      <c r="W1" s="2"/>
      <c r="X1" s="2"/>
      <c r="Y1" s="2"/>
      <c r="Z1" s="2"/>
      <c r="AA1" s="2"/>
      <c r="AB1" s="2"/>
      <c r="AC1" s="2"/>
      <c r="AD1" s="2"/>
      <c r="AE1" s="2"/>
      <c r="AF1" s="2"/>
      <c r="AG1" s="2"/>
      <c r="AH1" s="2"/>
    </row>
    <row r="2" spans="1:34" ht="81.75" customHeight="1">
      <c r="A2" s="27"/>
      <c r="B2" s="281"/>
      <c r="C2" s="28"/>
      <c r="D2" s="395" t="str">
        <f ca="1">OFFSET(L!$C$1,MATCH("Declaration"&amp;ADDRESS(ROW(),COLUMN(),4),L!$A:$A,0)-1,SL,,)</f>
        <v>Extended Minerals Reporting Template (EMRT)</v>
      </c>
      <c r="E2" s="396"/>
      <c r="F2" s="396"/>
      <c r="G2" s="396"/>
      <c r="H2" s="396"/>
      <c r="I2" s="396"/>
      <c r="J2" s="397"/>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28"/>
      <c r="F3" s="429"/>
      <c r="G3" s="429"/>
      <c r="H3" s="429"/>
      <c r="I3" s="429"/>
      <c r="J3" s="383" t="s">
        <v>19553</v>
      </c>
      <c r="K3" s="29"/>
      <c r="L3" s="101"/>
      <c r="P3" s="38">
        <f>MATCH($D$3,LN,0)</f>
        <v>1</v>
      </c>
    </row>
    <row r="4" spans="1:34" ht="15">
      <c r="A4" s="27"/>
      <c r="B4" s="404" t="str">
        <f ca="1">OFFSET(L!$C$1,MATCH("Declaration"&amp;ADDRESS(ROW(),COLUMN(),4),L!$A:$A,0)-1,SL,,)</f>
        <v>The purpose of this document is to collect sourcing information on below minerals.</v>
      </c>
      <c r="C4" s="404"/>
      <c r="D4" s="404"/>
      <c r="E4" s="404"/>
      <c r="F4" s="404"/>
      <c r="G4" s="404"/>
      <c r="H4" s="404"/>
      <c r="I4" s="408" t="str">
        <f ca="1">OFFSET(L!$C$1,MATCH("Declaration"&amp;ADDRESS(ROW(),COLUMN(),4),L!$A:$A,0)-1,SL,,)</f>
        <v>Link to Terms &amp; Conditions</v>
      </c>
      <c r="J4" s="408"/>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04" t="str">
        <f ca="1">OFFSET(L!$C$1,MATCH("Declaration"&amp;ADDRESS(ROW(),COLUMN(),4),L!$A:$A,0)-1,SL,,)</f>
        <v>Mandatory fields are noted with an asterisk (*).  Consult the instructions tab for guidance on how to answer each question.</v>
      </c>
      <c r="C6" s="404"/>
      <c r="D6" s="404"/>
      <c r="E6" s="404"/>
      <c r="F6" s="404"/>
      <c r="G6" s="404"/>
      <c r="H6" s="404"/>
      <c r="I6" s="404"/>
      <c r="J6" s="404"/>
      <c r="K6" s="29"/>
      <c r="L6" s="103" t="s">
        <v>18</v>
      </c>
      <c r="P6" s="2"/>
      <c r="Q6" s="2"/>
      <c r="R6" s="2"/>
      <c r="S6" s="2"/>
      <c r="T6" s="2"/>
      <c r="U6" s="2"/>
      <c r="V6" s="2"/>
      <c r="W6" s="2"/>
      <c r="X6" s="2"/>
      <c r="Y6" s="2"/>
      <c r="Z6" s="2"/>
      <c r="AA6" s="2"/>
      <c r="AB6" s="2"/>
      <c r="AC6" s="2"/>
      <c r="AD6" s="2"/>
      <c r="AE6" s="2"/>
      <c r="AF6" s="2"/>
      <c r="AG6" s="2"/>
      <c r="AH6" s="2"/>
    </row>
    <row r="7" spans="1:34" ht="15">
      <c r="A7" s="27"/>
      <c r="B7" s="409" t="str">
        <f ca="1">OFFSET(L!$C$1,MATCH("Declaration"&amp;ADDRESS(ROW(),COLUMN(),4),L!$A:$A,0)-1,SL,,)</f>
        <v>Company Information</v>
      </c>
      <c r="C7" s="409"/>
      <c r="D7" s="409"/>
      <c r="E7" s="409"/>
      <c r="F7" s="409"/>
      <c r="G7" s="409"/>
      <c r="H7" s="409"/>
      <c r="I7" s="409"/>
      <c r="J7" s="409"/>
      <c r="K7" s="29"/>
      <c r="L7" s="103"/>
      <c r="P7" s="2"/>
      <c r="Q7" s="2"/>
      <c r="R7" s="2"/>
      <c r="S7" s="2"/>
      <c r="T7" s="2"/>
      <c r="U7" s="2"/>
      <c r="V7" s="2"/>
      <c r="W7" s="2"/>
      <c r="X7" s="2"/>
      <c r="Y7" s="2"/>
      <c r="Z7" s="2"/>
      <c r="AA7" s="2"/>
      <c r="AB7" s="2"/>
      <c r="AC7" s="2"/>
      <c r="AD7" s="2"/>
      <c r="AE7" s="2"/>
      <c r="AF7" s="2"/>
      <c r="AG7" s="2"/>
      <c r="AH7" s="2"/>
    </row>
    <row r="8" spans="1:34" ht="15">
      <c r="A8" s="31"/>
      <c r="B8" s="64" t="str">
        <f ca="1">OFFSET(L!$C$1,MATCH("Declaration"&amp;ADDRESS(ROW(),COLUMN(),4),L!$A:$A,0)-1,SL,,)</f>
        <v>Company Name (*):</v>
      </c>
      <c r="C8" s="65"/>
      <c r="D8" s="398" t="s">
        <v>20362</v>
      </c>
      <c r="E8" s="399"/>
      <c r="F8" s="399"/>
      <c r="G8" s="399"/>
      <c r="H8" s="399"/>
      <c r="I8" s="399"/>
      <c r="J8" s="400"/>
      <c r="K8" s="32"/>
      <c r="L8" s="103"/>
      <c r="P8" s="2"/>
      <c r="Q8" s="2"/>
      <c r="R8" s="2"/>
      <c r="S8" s="2"/>
      <c r="T8" s="2"/>
      <c r="U8" s="2"/>
      <c r="V8" s="2"/>
      <c r="W8" s="2"/>
      <c r="X8" s="2"/>
      <c r="Y8" s="2"/>
      <c r="Z8" s="2"/>
      <c r="AA8" s="2"/>
      <c r="AB8" s="2"/>
      <c r="AC8" s="2"/>
      <c r="AD8" s="2"/>
      <c r="AE8" s="2"/>
      <c r="AF8" s="2"/>
      <c r="AG8" s="2"/>
      <c r="AH8" s="2"/>
    </row>
    <row r="9" spans="1:34" ht="15">
      <c r="A9" s="31"/>
      <c r="B9" s="64" t="str">
        <f ca="1">OFFSET(L!$C$1,MATCH("Declaration"&amp;ADDRESS(ROW(),COLUMN(),4),L!$A:$A,0)-1,SL,,)</f>
        <v>Declaration Scope or Class (*):</v>
      </c>
      <c r="C9" s="65"/>
      <c r="D9" s="431" t="s">
        <v>19</v>
      </c>
      <c r="E9" s="432"/>
      <c r="F9" s="432"/>
      <c r="G9" s="433"/>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10" t="str">
        <f ca="1">OFFSET(L!$C$1,MATCH("Declaration"&amp;ADDRESS(ROW(),COLUMN(),4)&amp;LEFT($D$9,1),L!$A:$A,0)-1,SL,,)</f>
        <v>Description of Scope:</v>
      </c>
      <c r="C10" s="111"/>
      <c r="D10" s="405"/>
      <c r="E10" s="406"/>
      <c r="F10" s="406"/>
      <c r="G10" s="406"/>
      <c r="H10" s="406"/>
      <c r="I10" s="406"/>
      <c r="J10" s="407"/>
      <c r="K10" s="29"/>
      <c r="L10" s="103"/>
      <c r="Q10" s="2"/>
      <c r="R10" s="2"/>
      <c r="S10" s="2"/>
      <c r="T10" s="2"/>
      <c r="U10" s="2"/>
      <c r="V10" s="2"/>
      <c r="W10" s="2"/>
      <c r="X10" s="2"/>
      <c r="Y10" s="2"/>
      <c r="Z10" s="2"/>
      <c r="AA10" s="2"/>
      <c r="AB10" s="2"/>
      <c r="AC10" s="2"/>
      <c r="AD10" s="2"/>
      <c r="AE10" s="2"/>
      <c r="AF10" s="2"/>
      <c r="AG10" s="2"/>
      <c r="AH10" s="2"/>
    </row>
    <row r="11" spans="1:34" ht="15">
      <c r="A11" s="31"/>
      <c r="B11" s="411"/>
      <c r="C11" s="111"/>
      <c r="D11" s="412" t="str">
        <f ca="1">IF(D9=Q9,OFFSET(L!$C$1,MATCH("Declaration"&amp;ADDRESS(ROW(),COLUMN(),4),L!$A:$A,0)-1,SL,,),"")</f>
        <v/>
      </c>
      <c r="E11" s="413"/>
      <c r="F11" s="413"/>
      <c r="G11" s="413"/>
      <c r="H11" s="413"/>
      <c r="I11" s="413"/>
      <c r="J11" s="414"/>
      <c r="K11" s="29"/>
      <c r="L11" s="103"/>
      <c r="Q11" s="2"/>
      <c r="R11" s="2"/>
      <c r="S11" s="2"/>
      <c r="T11" s="2"/>
      <c r="U11" s="2"/>
      <c r="V11" s="2"/>
      <c r="W11" s="2"/>
      <c r="X11" s="2"/>
      <c r="Y11" s="2"/>
      <c r="Z11" s="2"/>
      <c r="AA11" s="366" t="s">
        <v>18594</v>
      </c>
      <c r="AB11" s="2"/>
      <c r="AC11" s="2"/>
      <c r="AD11" s="2"/>
      <c r="AE11" s="2"/>
      <c r="AF11" s="2"/>
      <c r="AG11" s="2"/>
      <c r="AH11" s="2"/>
    </row>
    <row r="12" spans="1:34" ht="15">
      <c r="A12" s="31"/>
      <c r="B12" s="382" t="str">
        <f ca="1">OFFSET(L!$C$1,MATCH("Declaration"&amp;ADDRESS(ROW(),COLUMN(),4),L!$A:$A,0)-1,SL,,)</f>
        <v>Select Minerals/Metals in Scope (*):</v>
      </c>
      <c r="C12" s="111"/>
      <c r="D12" s="370" t="s">
        <v>40</v>
      </c>
      <c r="E12" s="415" t="s">
        <v>18108</v>
      </c>
      <c r="F12" s="416"/>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30">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15" t="s">
        <v>41</v>
      </c>
      <c r="F13" s="416"/>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
      <c r="A14" s="31"/>
      <c r="B14" s="417"/>
      <c r="C14" s="111"/>
      <c r="D14" s="296"/>
      <c r="E14" s="419"/>
      <c r="F14" s="420"/>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
      <c r="A15" s="31"/>
      <c r="B15" s="418"/>
      <c r="C15" s="111"/>
      <c r="D15" s="296"/>
      <c r="E15" s="419"/>
      <c r="F15" s="420"/>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
      <c r="A16" s="31"/>
      <c r="B16" s="33" t="str">
        <f ca="1">OFFSET(L!$C$1,MATCH("Declaration"&amp;ADDRESS(ROW(),COLUMN(),4),L!$A:$A,0)-1,SL,,)</f>
        <v>Company Unique ID:</v>
      </c>
      <c r="C16" s="66"/>
      <c r="D16" s="401"/>
      <c r="E16" s="402"/>
      <c r="F16" s="402"/>
      <c r="G16" s="402"/>
      <c r="H16" s="402"/>
      <c r="I16" s="402"/>
      <c r="J16" s="403"/>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
      <c r="A17" s="31"/>
      <c r="B17" s="33" t="str">
        <f ca="1">OFFSET(L!$C$1,MATCH("Declaration"&amp;ADDRESS(ROW(),COLUMN(),4),L!$A:$A,0)-1,SL,,)</f>
        <v>Company Unique ID Authority:</v>
      </c>
      <c r="C17" s="66"/>
      <c r="D17" s="401"/>
      <c r="E17" s="402"/>
      <c r="F17" s="402"/>
      <c r="G17" s="402"/>
      <c r="H17" s="402"/>
      <c r="I17" s="402"/>
      <c r="J17" s="403"/>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
      <c r="A18" s="31"/>
      <c r="B18" s="33" t="str">
        <f ca="1">OFFSET(L!$C$1,MATCH("Declaration"&amp;ADDRESS(ROW(),COLUMN(),4),L!$A:$A,0)-1,SL,,)</f>
        <v>Address:</v>
      </c>
      <c r="C18" s="66"/>
      <c r="D18" s="401" t="s">
        <v>20363</v>
      </c>
      <c r="E18" s="402"/>
      <c r="F18" s="402"/>
      <c r="G18" s="402"/>
      <c r="H18" s="402"/>
      <c r="I18" s="402"/>
      <c r="J18" s="403"/>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5" customHeight="1">
      <c r="A19" s="31"/>
      <c r="B19" s="33" t="str">
        <f ca="1">OFFSET(L!$C$1,MATCH("Declaration"&amp;ADDRESS(ROW(),COLUMN(),4),L!$A:$A,0)-1,SL,,)</f>
        <v>Contact Name (*):</v>
      </c>
      <c r="C19" s="66"/>
      <c r="D19" s="401" t="s">
        <v>20364</v>
      </c>
      <c r="E19" s="402"/>
      <c r="F19" s="402"/>
      <c r="G19" s="402"/>
      <c r="H19" s="402"/>
      <c r="I19" s="402"/>
      <c r="J19" s="403"/>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
      <c r="A20" s="31"/>
      <c r="B20" s="33" t="str">
        <f ca="1">OFFSET(L!$C$1,MATCH("Declaration"&amp;ADDRESS(ROW(),COLUMN(),4),L!$A:$A,0)-1,SL,,)</f>
        <v>Email – Contact (*):</v>
      </c>
      <c r="C20" s="66"/>
      <c r="D20" s="422" t="s">
        <v>20368</v>
      </c>
      <c r="E20" s="402"/>
      <c r="F20" s="402"/>
      <c r="G20" s="402"/>
      <c r="H20" s="402"/>
      <c r="I20" s="402"/>
      <c r="J20" s="403"/>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
      <c r="A21" s="31"/>
      <c r="B21" s="33" t="str">
        <f ca="1">OFFSET(L!$C$1,MATCH("Declaration"&amp;ADDRESS(ROW(),COLUMN(),4),L!$A:$A,0)-1,SL,,)</f>
        <v>Phone – Contact (*):</v>
      </c>
      <c r="C21" s="66"/>
      <c r="D21" s="401" t="s">
        <v>20365</v>
      </c>
      <c r="E21" s="402"/>
      <c r="F21" s="402"/>
      <c r="G21" s="402"/>
      <c r="H21" s="402"/>
      <c r="I21" s="402"/>
      <c r="J21" s="403"/>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3">
      <c r="A22" s="31"/>
      <c r="B22" s="33" t="str">
        <f ca="1">OFFSET(L!$C$1,MATCH("Declaration"&amp;ADDRESS(ROW(),COLUMN(),4),L!$A:$A,0)-1,SL,,)</f>
        <v>Authorizer (*):</v>
      </c>
      <c r="C22" s="66"/>
      <c r="D22" s="421" t="s">
        <v>20364</v>
      </c>
      <c r="E22" s="402"/>
      <c r="F22" s="402"/>
      <c r="G22" s="402"/>
      <c r="H22" s="402"/>
      <c r="I22" s="402"/>
      <c r="J22" s="403"/>
      <c r="K22" s="29"/>
      <c r="L22" s="97"/>
      <c r="Q22" s="2"/>
      <c r="R22" s="2"/>
      <c r="S22" s="2"/>
      <c r="T22" s="2"/>
      <c r="U22" s="2"/>
      <c r="V22" s="2"/>
      <c r="W22" s="2"/>
      <c r="X22" s="2"/>
      <c r="Y22" s="2"/>
      <c r="Z22" s="2"/>
      <c r="AA22" s="2">
        <f>10-COUNTIF(AA12:AA21,"")</f>
        <v>6</v>
      </c>
      <c r="AB22" s="2"/>
      <c r="AC22" s="2"/>
      <c r="AD22" s="2"/>
      <c r="AE22" s="2"/>
      <c r="AF22" s="2"/>
      <c r="AG22" s="2"/>
    </row>
    <row r="23" spans="1:33" ht="23">
      <c r="A23" s="31"/>
      <c r="B23" s="33" t="str">
        <f ca="1">OFFSET(L!$C$1,MATCH("Declaration"&amp;ADDRESS(ROW(),COLUMN(),4),L!$A:$A,0)-1,SL,,)</f>
        <v>Title - Authorizer:</v>
      </c>
      <c r="C23" s="66"/>
      <c r="D23" s="421" t="s">
        <v>20366</v>
      </c>
      <c r="E23" s="402"/>
      <c r="F23" s="402"/>
      <c r="G23" s="402"/>
      <c r="H23" s="402"/>
      <c r="I23" s="402"/>
      <c r="J23" s="403"/>
      <c r="K23" s="29"/>
      <c r="L23" s="97"/>
      <c r="P23" s="2"/>
      <c r="Q23" s="2"/>
      <c r="R23" s="2"/>
      <c r="S23" s="2"/>
      <c r="T23" s="2"/>
      <c r="U23" s="2"/>
      <c r="V23" s="2"/>
      <c r="W23" s="2"/>
      <c r="X23" s="2"/>
      <c r="Y23" s="2"/>
      <c r="Z23" s="2"/>
      <c r="AA23" s="2">
        <f>IF(AA22=0,0.1,AA22)</f>
        <v>6</v>
      </c>
      <c r="AB23" s="2"/>
      <c r="AC23" s="2"/>
      <c r="AD23" s="2"/>
      <c r="AE23" s="2"/>
      <c r="AF23" s="2"/>
      <c r="AG23" s="2"/>
    </row>
    <row r="24" spans="1:33" ht="23">
      <c r="A24" s="31"/>
      <c r="B24" s="33" t="str">
        <f ca="1">OFFSET(L!$C$1,MATCH("Declaration"&amp;ADDRESS(ROW(),COLUMN(),4),L!$A:$A,0)-1,SL,,)</f>
        <v>Email - Authorizer (*):</v>
      </c>
      <c r="C24" s="66"/>
      <c r="D24" s="422" t="s">
        <v>20367</v>
      </c>
      <c r="E24" s="402"/>
      <c r="F24" s="402"/>
      <c r="G24" s="402"/>
      <c r="H24" s="402"/>
      <c r="I24" s="402"/>
      <c r="J24" s="403"/>
      <c r="K24" s="29"/>
      <c r="L24" s="97"/>
      <c r="P24" s="2"/>
      <c r="Q24" s="2"/>
      <c r="R24" s="2"/>
      <c r="S24" s="2"/>
      <c r="T24" s="2"/>
      <c r="U24" s="2"/>
      <c r="V24" s="2"/>
      <c r="W24" s="2"/>
      <c r="X24" s="2"/>
      <c r="Y24" s="2"/>
      <c r="Z24" s="2"/>
      <c r="AA24" s="2"/>
      <c r="AB24" s="2"/>
      <c r="AC24" s="2"/>
      <c r="AD24" s="2"/>
      <c r="AE24" s="2"/>
      <c r="AF24" s="2"/>
      <c r="AG24" s="2"/>
    </row>
    <row r="25" spans="1:33" ht="15">
      <c r="A25" s="31"/>
      <c r="B25" s="33" t="str">
        <f ca="1">OFFSET(L!$C$1,MATCH("Declaration"&amp;ADDRESS(ROW(),COLUMN(),4),L!$A:$A,0)-1,SL,,)</f>
        <v>Phone - Authorizer:</v>
      </c>
      <c r="C25" s="123"/>
      <c r="D25" s="401" t="s">
        <v>20365</v>
      </c>
      <c r="E25" s="402"/>
      <c r="F25" s="402"/>
      <c r="G25" s="402"/>
      <c r="H25" s="402"/>
      <c r="I25" s="402"/>
      <c r="J25" s="403"/>
      <c r="K25" s="29"/>
      <c r="L25" s="103"/>
      <c r="P25" s="2"/>
      <c r="Q25" s="2"/>
      <c r="R25" s="2"/>
      <c r="S25" s="2"/>
      <c r="T25" s="2"/>
      <c r="U25" s="2"/>
      <c r="V25" s="2"/>
      <c r="W25" s="2"/>
      <c r="X25" s="2"/>
      <c r="Y25" s="2"/>
      <c r="Z25" s="2"/>
      <c r="AA25" s="2"/>
      <c r="AB25" s="2"/>
      <c r="AC25" s="2"/>
      <c r="AD25" s="2"/>
      <c r="AE25" s="2"/>
      <c r="AF25" s="2"/>
      <c r="AG25" s="2"/>
    </row>
    <row r="26" spans="1:33" ht="17.5">
      <c r="A26" s="31"/>
      <c r="B26" s="33" t="str">
        <f ca="1">OFFSET(L!$C$1,MATCH("Declaration"&amp;ADDRESS(ROW(),COLUMN(),4),L!$A:$A,0)-1,SL,,)</f>
        <v>Effective Date (*):</v>
      </c>
      <c r="C26" s="67"/>
      <c r="D26" s="426">
        <v>46282</v>
      </c>
      <c r="E26" s="427"/>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7.5">
      <c r="A27" s="34"/>
      <c r="B27" s="68"/>
      <c r="C27" s="13"/>
      <c r="D27" s="435"/>
      <c r="E27" s="435"/>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
      <c r="A28" s="35"/>
      <c r="B28" s="436" t="str">
        <f ca="1">OFFSET(L!$C$1,MATCH("Declaration"&amp;ADDRESS(ROW(),COLUMN(),4),L!$A:$A,0)-1,SL,,)</f>
        <v>Answer the following questions 1 - 7 based on the declaration scope indicated above</v>
      </c>
      <c r="C28" s="436"/>
      <c r="D28" s="436"/>
      <c r="E28" s="436"/>
      <c r="F28" s="436"/>
      <c r="G28" s="436"/>
      <c r="H28" s="436"/>
      <c r="I28" s="436"/>
      <c r="J28" s="436"/>
      <c r="K28" s="36"/>
      <c r="L28" s="98"/>
      <c r="P28" s="2"/>
      <c r="Q28" s="2"/>
      <c r="R28" s="2"/>
      <c r="S28" s="2"/>
      <c r="T28" s="2"/>
      <c r="U28" s="2"/>
      <c r="V28" s="2"/>
      <c r="W28" s="2"/>
      <c r="X28" s="2"/>
      <c r="Y28" s="2"/>
      <c r="Z28" s="2"/>
      <c r="AA28" s="2"/>
      <c r="AB28" s="2"/>
      <c r="AC28" s="2"/>
      <c r="AD28" s="2"/>
      <c r="AE28" s="2"/>
      <c r="AF28" s="2"/>
      <c r="AG28" s="2"/>
    </row>
    <row r="29" spans="1:33" ht="45">
      <c r="A29" s="34"/>
      <c r="B29" s="37" t="str">
        <f ca="1">OFFSET(L!$C$1,MATCH("Declaration"&amp;ADDRESS(ROW(),COLUMN(),4),L!$A:$A,0)-1,SL,,)</f>
        <v>1) Is any of the specified mineral/metal intentionally added or used in the product(s) or in the production process? (*)</v>
      </c>
      <c r="C29" s="13"/>
      <c r="D29" s="434" t="str">
        <f ca="1">OFFSET(L!$C$1,MATCH("Declaration"&amp;ADDRESS(ROW(),COLUMN(),4),L!$A:$A,0)-1,SL,,)</f>
        <v>Answer</v>
      </c>
      <c r="E29" s="434"/>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3">
      <c r="A30" s="34"/>
      <c r="B30" s="297" t="str">
        <f t="shared" ref="B30:B39" si="32">IF(COUNTBLANK(AA12),"",AA12&amp;"(*)")</f>
        <v>Cobalt(*)</v>
      </c>
      <c r="C30" s="28"/>
      <c r="D30" s="423" t="s">
        <v>25</v>
      </c>
      <c r="E30" s="424"/>
      <c r="F30" s="8"/>
      <c r="G30" s="389"/>
      <c r="H30" s="390"/>
      <c r="I30" s="390"/>
      <c r="J30" s="391"/>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3">
      <c r="A31" s="34"/>
      <c r="B31" s="297" t="str">
        <f t="shared" si="32"/>
        <v>Copper(*)</v>
      </c>
      <c r="C31" s="28"/>
      <c r="D31" s="423" t="s">
        <v>25</v>
      </c>
      <c r="E31" s="424"/>
      <c r="F31" s="8"/>
      <c r="G31" s="389"/>
      <c r="H31" s="390"/>
      <c r="I31" s="390"/>
      <c r="J31" s="391"/>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3">
      <c r="A32" s="34"/>
      <c r="B32" s="297" t="str">
        <f t="shared" si="32"/>
        <v>Graphite(*)</v>
      </c>
      <c r="C32" s="28"/>
      <c r="D32" s="423" t="s">
        <v>22</v>
      </c>
      <c r="E32" s="424"/>
      <c r="F32" s="8"/>
      <c r="G32" s="389"/>
      <c r="H32" s="390"/>
      <c r="I32" s="390"/>
      <c r="J32" s="391"/>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3">
      <c r="A33" s="34"/>
      <c r="B33" s="297" t="str">
        <f t="shared" si="32"/>
        <v>Lithium(*)</v>
      </c>
      <c r="C33" s="28"/>
      <c r="D33" s="423" t="s">
        <v>22</v>
      </c>
      <c r="E33" s="424"/>
      <c r="F33" s="8"/>
      <c r="G33" s="389"/>
      <c r="H33" s="390"/>
      <c r="I33" s="390"/>
      <c r="J33" s="391"/>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3">
      <c r="A34" s="34"/>
      <c r="B34" s="297" t="str">
        <f t="shared" si="32"/>
        <v>Mica(*)</v>
      </c>
      <c r="C34" s="28"/>
      <c r="D34" s="423" t="s">
        <v>22</v>
      </c>
      <c r="E34" s="424"/>
      <c r="F34" s="8"/>
      <c r="G34" s="389"/>
      <c r="H34" s="390"/>
      <c r="I34" s="390"/>
      <c r="J34" s="391"/>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5" customHeight="1">
      <c r="A35" s="34"/>
      <c r="B35" s="297" t="str">
        <f t="shared" si="32"/>
        <v>Nickel(*)</v>
      </c>
      <c r="C35" s="28"/>
      <c r="D35" s="423" t="s">
        <v>25</v>
      </c>
      <c r="E35" s="424"/>
      <c r="F35" s="8"/>
      <c r="G35" s="389"/>
      <c r="H35" s="390"/>
      <c r="I35" s="390"/>
      <c r="J35" s="391"/>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5" hidden="1" customHeight="1">
      <c r="A36" s="34"/>
      <c r="B36" s="297" t="str">
        <f t="shared" si="32"/>
        <v/>
      </c>
      <c r="C36" s="28"/>
      <c r="D36" s="423"/>
      <c r="E36" s="424"/>
      <c r="F36" s="8"/>
      <c r="G36" s="389"/>
      <c r="H36" s="390"/>
      <c r="I36" s="390"/>
      <c r="J36" s="391"/>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5" hidden="1" customHeight="1">
      <c r="A37" s="34"/>
      <c r="B37" s="297" t="str">
        <f t="shared" si="32"/>
        <v/>
      </c>
      <c r="C37" s="28"/>
      <c r="D37" s="423"/>
      <c r="E37" s="424"/>
      <c r="F37" s="8"/>
      <c r="G37" s="389"/>
      <c r="H37" s="390"/>
      <c r="I37" s="390"/>
      <c r="J37" s="391"/>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5" hidden="1" customHeight="1">
      <c r="A38" s="34"/>
      <c r="B38" s="297" t="str">
        <f t="shared" si="32"/>
        <v/>
      </c>
      <c r="C38" s="28"/>
      <c r="D38" s="423"/>
      <c r="E38" s="424"/>
      <c r="F38" s="8"/>
      <c r="G38" s="389"/>
      <c r="H38" s="390"/>
      <c r="I38" s="390"/>
      <c r="J38" s="391"/>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5" hidden="1" customHeight="1">
      <c r="A39" s="34"/>
      <c r="B39" s="297" t="str">
        <f t="shared" si="32"/>
        <v/>
      </c>
      <c r="C39" s="28"/>
      <c r="D39" s="423"/>
      <c r="E39" s="424"/>
      <c r="F39" s="8"/>
      <c r="G39" s="389"/>
      <c r="H39" s="390"/>
      <c r="I39" s="390"/>
      <c r="J39" s="391"/>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5"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 customHeight="1">
      <c r="A41" s="34"/>
      <c r="B41" s="37" t="str">
        <f ca="1">OFFSET(L!$C$1,MATCH("Declaration"&amp;ADDRESS(ROW(),COLUMN(),4),L!$A:$A,0)-1,SL,,)&amp;Q41</f>
        <v>2) Does any of the specified mineral/metal remain in the product(s)? (*)</v>
      </c>
      <c r="C41" s="13"/>
      <c r="D41" s="425" t="str">
        <f ca="1">D29</f>
        <v>Answer</v>
      </c>
      <c r="E41" s="425"/>
      <c r="F41" s="14"/>
      <c r="G41" s="37" t="str">
        <f ca="1">G29</f>
        <v>Comments</v>
      </c>
      <c r="H41" s="37"/>
      <c r="I41" s="37"/>
      <c r="J41" s="72"/>
      <c r="K41" s="29"/>
      <c r="L41" s="98" t="s">
        <v>15</v>
      </c>
      <c r="P41" s="299">
        <f>COUNTIF(D$30:E$39,"No")+COUNTIF(D$30:E$39,"Unknown")+COUNTIF(D$30:E$39,"Not declaring")</f>
        <v>3</v>
      </c>
      <c r="Q41" s="38" t="str">
        <f>IF(P41=AA23,"","(*)")</f>
        <v>(*)</v>
      </c>
      <c r="R41" s="2"/>
      <c r="S41" s="2"/>
      <c r="T41" s="2"/>
      <c r="U41" s="2"/>
      <c r="V41" s="2"/>
      <c r="W41" s="2"/>
      <c r="X41" s="2"/>
      <c r="Y41" s="2"/>
      <c r="Z41" s="2"/>
      <c r="AA41" s="2"/>
      <c r="AB41" s="2"/>
      <c r="AC41" s="2"/>
      <c r="AD41" s="2"/>
      <c r="AE41" s="2"/>
      <c r="AF41" s="2"/>
      <c r="AG41" s="2"/>
    </row>
    <row r="42" spans="1:33" ht="23">
      <c r="A42" s="34"/>
      <c r="B42" s="298" t="str">
        <f t="shared" ref="B42:B51" si="37">IF(ISERROR(AA12),"",AA12&amp;"")&amp;P42</f>
        <v>Cobalt(*)</v>
      </c>
      <c r="C42" s="28"/>
      <c r="D42" s="423" t="s">
        <v>25</v>
      </c>
      <c r="E42" s="424"/>
      <c r="F42" s="8"/>
      <c r="G42" s="389"/>
      <c r="H42" s="390"/>
      <c r="I42" s="390"/>
      <c r="J42" s="391"/>
      <c r="K42" s="29"/>
      <c r="L42" s="104"/>
      <c r="M42">
        <f t="shared" ref="M42:M51" si="38">IF(AND(B42="",D42&lt;&gt;""),1,0)</f>
        <v>0</v>
      </c>
      <c r="P42" s="299" t="str">
        <f>IF(OR(D30="No",D30="Unknown",D30="Not declaring"),"",O30)</f>
        <v>(*)</v>
      </c>
      <c r="R42" s="2"/>
      <c r="S42" s="300" t="str">
        <f>IF(COUNTIF(D42,"Yes"),AA12,"")</f>
        <v>Cobalt</v>
      </c>
      <c r="T42" s="301" t="str">
        <f>IF(S43="",S42,IF(S42="",S43,IF(S42&gt;S43,S43,S42)))</f>
        <v>Cobalt</v>
      </c>
      <c r="U42" s="301" t="str">
        <f>T42</f>
        <v>Cobalt</v>
      </c>
      <c r="V42" s="301" t="str">
        <f t="shared" ref="V42" si="39">IF(U43="",U42,IF(U42="",U43,IF(U42&gt;U43,U43,U42)))</f>
        <v>Cobalt</v>
      </c>
      <c r="W42" s="301" t="str">
        <f t="shared" ref="W42" si="40">V42</f>
        <v>Cobalt</v>
      </c>
      <c r="X42" s="301" t="str">
        <f t="shared" ref="X42" si="41">IF(W43="",W42,IF(W42="",W43,IF(W42&gt;W43,W43,W42)))</f>
        <v>Cobalt</v>
      </c>
      <c r="Y42" s="301" t="str">
        <f t="shared" ref="Y42" si="42">X42</f>
        <v>Cobalt</v>
      </c>
      <c r="Z42" s="301" t="str">
        <f t="shared" ref="Z42" si="43">IF(Y43="",Y42,IF(Y42="",Y43,IF(Y42&gt;Y43,Y43,Y42)))</f>
        <v>Cobalt</v>
      </c>
      <c r="AA42" s="301" t="str">
        <f t="shared" ref="AA42" si="44">Z42</f>
        <v>Cobalt</v>
      </c>
      <c r="AB42" s="301" t="str">
        <f t="shared" ref="AB42" si="45">IF(AA43="",AA42,IF(AA42="",AA43,IF(AA42&gt;AA43,AA43,AA42)))</f>
        <v>Cobalt</v>
      </c>
      <c r="AC42" s="301" t="str">
        <f t="shared" ref="AC42" si="46">AB42</f>
        <v>Cobalt</v>
      </c>
      <c r="AD42" s="2"/>
      <c r="AE42" s="2"/>
      <c r="AF42" s="2"/>
      <c r="AG42" s="2"/>
    </row>
    <row r="43" spans="1:33" ht="23">
      <c r="A43" s="34"/>
      <c r="B43" s="298" t="str">
        <f t="shared" si="37"/>
        <v>Copper(*)</v>
      </c>
      <c r="C43" s="28"/>
      <c r="D43" s="423" t="s">
        <v>25</v>
      </c>
      <c r="E43" s="424"/>
      <c r="F43" s="8"/>
      <c r="G43" s="389"/>
      <c r="H43" s="390"/>
      <c r="I43" s="390"/>
      <c r="J43" s="391"/>
      <c r="K43" s="29"/>
      <c r="L43" s="104"/>
      <c r="M43">
        <f t="shared" si="38"/>
        <v>0</v>
      </c>
      <c r="P43" s="299" t="str">
        <f t="shared" ref="P43:P51" si="47">IF(OR(D31="No",D31="Unknown",D31="Not declaring"),"",O31)</f>
        <v>(*)</v>
      </c>
      <c r="R43" s="2"/>
      <c r="S43" s="300" t="str">
        <f t="shared" ref="S43:S51" si="48">IF(COUNTIF(D43,"Yes"),AA13,"")</f>
        <v>Copper</v>
      </c>
      <c r="T43" s="301" t="str">
        <f>IF(S43="",S43,IF(S42="",S42,IF(S42&gt;S43,S42,S43)))</f>
        <v>Copper</v>
      </c>
      <c r="U43" s="301" t="str">
        <f t="shared" ref="U43" si="49">IF(T44="",T43,IF(T43="",T44,IF(T43&gt;T44,T44,T43)))</f>
        <v>Copper</v>
      </c>
      <c r="V43" s="301" t="str">
        <f t="shared" ref="V43" si="50">IF(U43="",U43,IF(U42="",U42,IF(U42&gt;U43,U42,U43)))</f>
        <v>Copper</v>
      </c>
      <c r="W43" s="301" t="str">
        <f t="shared" ref="W43" si="51">IF(V44="",V43,IF(V43="",V44,IF(V43&gt;V44,V44,V43)))</f>
        <v>Copper</v>
      </c>
      <c r="X43" s="301" t="str">
        <f t="shared" ref="X43" si="52">IF(W43="",W43,IF(W42="",W42,IF(W42&gt;W43,W42,W43)))</f>
        <v>Copper</v>
      </c>
      <c r="Y43" s="301" t="str">
        <f t="shared" ref="Y43" si="53">IF(X44="",X43,IF(X43="",X44,IF(X43&gt;X44,X44,X43)))</f>
        <v>Copper</v>
      </c>
      <c r="Z43" s="301" t="str">
        <f t="shared" ref="Z43" si="54">IF(Y43="",Y43,IF(Y42="",Y42,IF(Y42&gt;Y43,Y42,Y43)))</f>
        <v>Copper</v>
      </c>
      <c r="AA43" s="301" t="str">
        <f t="shared" ref="AA43" si="55">IF(Z44="",Z43,IF(Z43="",Z44,IF(Z43&gt;Z44,Z44,Z43)))</f>
        <v>Copper</v>
      </c>
      <c r="AB43" s="301" t="str">
        <f t="shared" ref="AB43" si="56">IF(AA43="",AA43,IF(AA42="",AA42,IF(AA42&gt;AA43,AA42,AA43)))</f>
        <v>Copper</v>
      </c>
      <c r="AC43" s="301" t="str">
        <f t="shared" ref="AC43" si="57">IF(AB44="",AB43,IF(AB43="",AB44,IF(AB43&gt;AB44,AB44,AB43)))</f>
        <v>Copper</v>
      </c>
      <c r="AD43" s="2"/>
      <c r="AE43" s="2"/>
      <c r="AF43" s="2"/>
      <c r="AG43" s="2"/>
    </row>
    <row r="44" spans="1:33" ht="23">
      <c r="A44" s="34"/>
      <c r="B44" s="298" t="str">
        <f t="shared" si="37"/>
        <v>Graphite</v>
      </c>
      <c r="C44" s="28"/>
      <c r="D44" s="423"/>
      <c r="E44" s="424"/>
      <c r="F44" s="8"/>
      <c r="G44" s="389"/>
      <c r="H44" s="390"/>
      <c r="I44" s="390"/>
      <c r="J44" s="391"/>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Nickel</v>
      </c>
      <c r="W44" s="301" t="str">
        <f t="shared" ref="W44" si="61">IF(V44="",V44,IF(V43="",V43,IF(V43&gt;V44,V43,V44)))</f>
        <v>Nickel</v>
      </c>
      <c r="X44" s="301" t="str">
        <f t="shared" ref="X44" si="62">IF(W45="",W44,IF(W44="",W45,IF(W44&gt;W45,W45,W44)))</f>
        <v>Nickel</v>
      </c>
      <c r="Y44" s="301" t="str">
        <f t="shared" ref="Y44" si="63">IF(X44="",X44,IF(X43="",X43,IF(X43&gt;X44,X43,X44)))</f>
        <v>Nickel</v>
      </c>
      <c r="Z44" s="301" t="str">
        <f t="shared" ref="Z44" si="64">IF(Y45="",Y44,IF(Y44="",Y45,IF(Y44&gt;Y45,Y45,Y44)))</f>
        <v>Nickel</v>
      </c>
      <c r="AA44" s="301" t="str">
        <f t="shared" ref="AA44" si="65">IF(Z44="",Z44,IF(Z43="",Z43,IF(Z43&gt;Z44,Z43,Z44)))</f>
        <v>Nickel</v>
      </c>
      <c r="AB44" s="301" t="str">
        <f t="shared" ref="AB44" si="66">IF(AA45="",AA44,IF(AA44="",AA45,IF(AA44&gt;AA45,AA45,AA44)))</f>
        <v>Nickel</v>
      </c>
      <c r="AC44" s="301" t="str">
        <f t="shared" ref="AC44" si="67">IF(AB44="",AB44,IF(AB43="",AB43,IF(AB43&gt;AB44,AB43,AB44)))</f>
        <v>Nickel</v>
      </c>
      <c r="AD44" s="2"/>
      <c r="AE44" s="2"/>
      <c r="AF44" s="2"/>
      <c r="AG44" s="2"/>
    </row>
    <row r="45" spans="1:33" ht="23">
      <c r="A45" s="34"/>
      <c r="B45" s="298" t="str">
        <f t="shared" si="37"/>
        <v>Lithium</v>
      </c>
      <c r="C45" s="28"/>
      <c r="D45" s="423"/>
      <c r="E45" s="424"/>
      <c r="F45" s="8"/>
      <c r="G45" s="389"/>
      <c r="H45" s="390"/>
      <c r="I45" s="390"/>
      <c r="J45" s="391"/>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Nickel</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3">
      <c r="A46" s="34"/>
      <c r="B46" s="298" t="str">
        <f t="shared" si="37"/>
        <v>Mica</v>
      </c>
      <c r="C46" s="28"/>
      <c r="D46" s="423"/>
      <c r="E46" s="424"/>
      <c r="F46" s="8"/>
      <c r="G46" s="389"/>
      <c r="H46" s="390"/>
      <c r="I46" s="390"/>
      <c r="J46" s="391"/>
      <c r="K46" s="29"/>
      <c r="L46" s="104"/>
      <c r="M46">
        <f t="shared" si="38"/>
        <v>0</v>
      </c>
      <c r="P46" s="299" t="str">
        <f t="shared" si="47"/>
        <v/>
      </c>
      <c r="R46" s="2"/>
      <c r="S46" s="300" t="str">
        <f t="shared" si="48"/>
        <v/>
      </c>
      <c r="T46" s="301" t="str">
        <f t="shared" ref="T46" si="78">IF(S47="",S46,IF(S46="",S47,IF(S46&gt;S47,S47,S46)))</f>
        <v>Nickel</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5" customHeight="1">
      <c r="A47" s="34"/>
      <c r="B47" s="298" t="str">
        <f t="shared" si="37"/>
        <v>Nickel(*)</v>
      </c>
      <c r="C47" s="28"/>
      <c r="D47" s="423" t="s">
        <v>25</v>
      </c>
      <c r="E47" s="424"/>
      <c r="F47" s="8"/>
      <c r="G47" s="389"/>
      <c r="H47" s="390"/>
      <c r="I47" s="390"/>
      <c r="J47" s="391"/>
      <c r="K47" s="29"/>
      <c r="L47" s="104"/>
      <c r="M47">
        <f t="shared" si="38"/>
        <v>0</v>
      </c>
      <c r="P47" s="299" t="str">
        <f t="shared" si="47"/>
        <v>(*)</v>
      </c>
      <c r="R47" s="2"/>
      <c r="S47" s="300" t="str">
        <f t="shared" si="48"/>
        <v>Nickel</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5" hidden="1" customHeight="1">
      <c r="A48" s="34"/>
      <c r="B48" s="298" t="str">
        <f t="shared" si="37"/>
        <v/>
      </c>
      <c r="C48" s="28"/>
      <c r="D48" s="423"/>
      <c r="E48" s="424"/>
      <c r="F48" s="8"/>
      <c r="G48" s="389"/>
      <c r="H48" s="390"/>
      <c r="I48" s="390"/>
      <c r="J48" s="391"/>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5" hidden="1" customHeight="1">
      <c r="A49" s="34"/>
      <c r="B49" s="298" t="str">
        <f t="shared" si="37"/>
        <v/>
      </c>
      <c r="C49" s="28"/>
      <c r="D49" s="423"/>
      <c r="E49" s="424"/>
      <c r="F49" s="8"/>
      <c r="G49" s="389"/>
      <c r="H49" s="390"/>
      <c r="I49" s="390"/>
      <c r="J49" s="391"/>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5" hidden="1" customHeight="1">
      <c r="A50" s="34"/>
      <c r="B50" s="298" t="str">
        <f t="shared" si="37"/>
        <v/>
      </c>
      <c r="C50" s="28"/>
      <c r="D50" s="423"/>
      <c r="E50" s="424"/>
      <c r="F50" s="8"/>
      <c r="G50" s="389"/>
      <c r="H50" s="390"/>
      <c r="I50" s="390"/>
      <c r="J50" s="391"/>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5" hidden="1" customHeight="1">
      <c r="A51" s="34"/>
      <c r="B51" s="298" t="str">
        <f t="shared" si="37"/>
        <v/>
      </c>
      <c r="C51" s="28"/>
      <c r="D51" s="423"/>
      <c r="E51" s="424"/>
      <c r="F51" s="8"/>
      <c r="G51" s="389"/>
      <c r="H51" s="390"/>
      <c r="I51" s="390"/>
      <c r="J51" s="391"/>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5"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5" t="str">
        <f ca="1">D29</f>
        <v>Answer</v>
      </c>
      <c r="E53" s="425"/>
      <c r="F53" s="14"/>
      <c r="G53" s="37" t="str">
        <f ca="1">G29</f>
        <v>Comments</v>
      </c>
      <c r="H53" s="430"/>
      <c r="I53" s="430"/>
      <c r="J53" s="430"/>
      <c r="K53" s="29"/>
      <c r="L53" s="98" t="s">
        <v>18</v>
      </c>
      <c r="P53" s="38">
        <f>COUNTIF(D$30:E$39,"No")+COUNTIF(D$30:E$39,"Unknown")+COUNTIF(D$30:E$39,"Not declaring")+COUNTIF(D$42:E$51,"No")+COUNTIF(D$42:E$51,"Unknown")</f>
        <v>3</v>
      </c>
      <c r="Q53" s="38" t="str">
        <f>IF(P53=AA23,"","(*)")</f>
        <v>(*)</v>
      </c>
      <c r="R53" s="2"/>
      <c r="S53" s="2"/>
      <c r="T53" s="2"/>
      <c r="U53" s="2"/>
      <c r="V53" s="2"/>
      <c r="W53" s="2"/>
      <c r="X53" s="2"/>
      <c r="Y53" s="2">
        <v>37</v>
      </c>
      <c r="Z53" s="2"/>
      <c r="AA53" s="2"/>
      <c r="AB53" s="2"/>
      <c r="AC53" s="2"/>
      <c r="AD53" s="2"/>
      <c r="AE53" s="2"/>
      <c r="AF53" s="2"/>
      <c r="AG53" s="2"/>
    </row>
    <row r="54" spans="1:33" ht="23">
      <c r="A54" s="34"/>
      <c r="B54" s="298" t="str">
        <f>IF(ISERROR(AA$12),"",AA$12&amp;"")&amp;P$54</f>
        <v>Cobalt(*)</v>
      </c>
      <c r="C54" s="6"/>
      <c r="D54" s="423" t="s">
        <v>22</v>
      </c>
      <c r="E54" s="424"/>
      <c r="F54" s="40"/>
      <c r="G54" s="389"/>
      <c r="H54" s="390"/>
      <c r="I54" s="390"/>
      <c r="J54" s="391"/>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3">
      <c r="A55" s="34"/>
      <c r="B55" s="298" t="str">
        <f>IF(ISERROR(AA$13),"",AA$13&amp;"")&amp;P$55</f>
        <v>Copper(*)</v>
      </c>
      <c r="C55" s="6"/>
      <c r="D55" s="423" t="s">
        <v>22</v>
      </c>
      <c r="E55" s="424"/>
      <c r="F55" s="40"/>
      <c r="G55" s="389"/>
      <c r="H55" s="390"/>
      <c r="I55" s="390"/>
      <c r="J55" s="391"/>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2" customHeight="1">
      <c r="A56" s="34"/>
      <c r="B56" s="298" t="str">
        <f>IF(ISERROR(AA$14),"",AA$14&amp;"")&amp;P$56</f>
        <v>Graphite</v>
      </c>
      <c r="C56" s="6"/>
      <c r="D56" s="423"/>
      <c r="E56" s="424"/>
      <c r="F56" s="40"/>
      <c r="G56" s="389"/>
      <c r="H56" s="390"/>
      <c r="I56" s="390"/>
      <c r="J56" s="391"/>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2" customHeight="1">
      <c r="A57" s="34"/>
      <c r="B57" s="298" t="str">
        <f>IF(ISERROR(AA$15),"",AA$15&amp;"")&amp;P$57</f>
        <v>Lithium</v>
      </c>
      <c r="C57" s="6"/>
      <c r="D57" s="423"/>
      <c r="E57" s="424"/>
      <c r="F57" s="40"/>
      <c r="G57" s="389"/>
      <c r="H57" s="390"/>
      <c r="I57" s="390"/>
      <c r="J57" s="391"/>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3">
      <c r="A58" s="34"/>
      <c r="B58" s="298" t="str">
        <f>IF(ISERROR(AA$16),"",AA$16&amp;"")&amp;P$58</f>
        <v>Mica</v>
      </c>
      <c r="C58" s="6"/>
      <c r="D58" s="423"/>
      <c r="E58" s="424"/>
      <c r="F58" s="40"/>
      <c r="G58" s="389"/>
      <c r="H58" s="390"/>
      <c r="I58" s="390"/>
      <c r="J58" s="391"/>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5" customHeight="1">
      <c r="A59" s="34"/>
      <c r="B59" s="298" t="str">
        <f>IF(ISERROR(AA$17),"",AA$17&amp;"")&amp;P$59</f>
        <v>Nickel(*)</v>
      </c>
      <c r="C59" s="6"/>
      <c r="D59" s="423" t="s">
        <v>22</v>
      </c>
      <c r="E59" s="424"/>
      <c r="F59" s="40"/>
      <c r="G59" s="389"/>
      <c r="H59" s="390"/>
      <c r="I59" s="390"/>
      <c r="J59" s="391"/>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5" hidden="1" customHeight="1">
      <c r="A60" s="34"/>
      <c r="B60" s="298" t="str">
        <f>IF(ISERROR(AA$18),"",AA$18&amp;"")&amp;P$60</f>
        <v/>
      </c>
      <c r="C60" s="6"/>
      <c r="D60" s="423"/>
      <c r="E60" s="424"/>
      <c r="F60" s="40"/>
      <c r="G60" s="389"/>
      <c r="H60" s="390"/>
      <c r="I60" s="390"/>
      <c r="J60" s="391"/>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5" hidden="1" customHeight="1">
      <c r="A61" s="34"/>
      <c r="B61" s="298" t="str">
        <f>IF(ISERROR(AA$19),"",AA$19&amp;"")&amp;P$61</f>
        <v/>
      </c>
      <c r="C61" s="6"/>
      <c r="D61" s="423"/>
      <c r="E61" s="424"/>
      <c r="F61" s="40"/>
      <c r="G61" s="389"/>
      <c r="H61" s="390"/>
      <c r="I61" s="390"/>
      <c r="J61" s="391"/>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5" hidden="1" customHeight="1">
      <c r="A62" s="34"/>
      <c r="B62" s="298" t="str">
        <f>IF(ISERROR(AA$20),"",AA$20&amp;"")&amp;P$62</f>
        <v/>
      </c>
      <c r="C62" s="6"/>
      <c r="D62" s="423"/>
      <c r="E62" s="424"/>
      <c r="F62" s="40"/>
      <c r="G62" s="389"/>
      <c r="H62" s="390"/>
      <c r="I62" s="390"/>
      <c r="J62" s="391"/>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5" hidden="1" customHeight="1">
      <c r="A63" s="34"/>
      <c r="B63" s="298" t="str">
        <f>IF(ISERROR(AA$21),"",AA$21&amp;"")&amp;P$63</f>
        <v/>
      </c>
      <c r="C63" s="6"/>
      <c r="D63" s="423"/>
      <c r="E63" s="424"/>
      <c r="F63" s="40"/>
      <c r="G63" s="389"/>
      <c r="H63" s="390"/>
      <c r="I63" s="390"/>
      <c r="J63" s="391"/>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5"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 customHeight="1">
      <c r="A65" s="34"/>
      <c r="B65" s="37" t="str">
        <f ca="1">OFFSET(L!$C$1,MATCH("Declaration"&amp;ADDRESS(ROW(),COLUMN(),4),L!$A:$A,0)-1,SL,,)&amp;Q53</f>
        <v>4) Does 100 percent of the specified mineral/metal originate from recycled or scrap sources?(*)</v>
      </c>
      <c r="C65" s="6"/>
      <c r="D65" s="425" t="str">
        <f ca="1">D29</f>
        <v>Answer</v>
      </c>
      <c r="E65" s="425"/>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3">
      <c r="A66" s="34"/>
      <c r="B66" s="298" t="str">
        <f>IF(ISERROR(AA$12),"",AA$12&amp;"")&amp;P$54</f>
        <v>Cobalt(*)</v>
      </c>
      <c r="C66" s="6"/>
      <c r="D66" s="423" t="s">
        <v>22</v>
      </c>
      <c r="E66" s="424"/>
      <c r="F66" s="40"/>
      <c r="G66" s="389"/>
      <c r="H66" s="390"/>
      <c r="I66" s="390"/>
      <c r="J66" s="391"/>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49999999999999" customHeight="1">
      <c r="A67" s="34"/>
      <c r="B67" s="298" t="str">
        <f>IF(ISERROR(AA$13),"",AA$13&amp;"")&amp;P$55</f>
        <v>Copper(*)</v>
      </c>
      <c r="C67" s="6"/>
      <c r="D67" s="423" t="s">
        <v>22</v>
      </c>
      <c r="E67" s="424"/>
      <c r="F67" s="40"/>
      <c r="G67" s="389"/>
      <c r="H67" s="390"/>
      <c r="I67" s="390"/>
      <c r="J67" s="391"/>
      <c r="K67" s="29"/>
      <c r="L67" s="104"/>
      <c r="M67">
        <f t="shared" si="139"/>
        <v>0</v>
      </c>
      <c r="P67" s="2"/>
      <c r="Q67" s="2"/>
      <c r="R67" s="2"/>
      <c r="S67" s="2"/>
      <c r="T67" s="2"/>
      <c r="U67" s="2"/>
      <c r="V67" s="2"/>
      <c r="W67" s="2"/>
      <c r="X67" s="2"/>
      <c r="Y67" s="2">
        <v>45</v>
      </c>
      <c r="Z67" s="2"/>
      <c r="AA67" s="2"/>
      <c r="AB67" s="2"/>
      <c r="AC67" s="2"/>
      <c r="AD67" s="2"/>
      <c r="AE67" s="2"/>
      <c r="AF67" s="2"/>
      <c r="AG67" s="2"/>
    </row>
    <row r="68" spans="1:33" ht="20.149999999999999" customHeight="1">
      <c r="A68" s="34"/>
      <c r="B68" s="298" t="str">
        <f>IF(ISERROR(AA$14),"",AA$14&amp;"")&amp;P$56</f>
        <v>Graphite</v>
      </c>
      <c r="C68" s="6"/>
      <c r="D68" s="423"/>
      <c r="E68" s="424"/>
      <c r="F68" s="40"/>
      <c r="G68" s="389"/>
      <c r="H68" s="390"/>
      <c r="I68" s="390"/>
      <c r="J68" s="391"/>
      <c r="K68" s="29"/>
      <c r="L68" s="104"/>
      <c r="M68">
        <f t="shared" si="139"/>
        <v>0</v>
      </c>
      <c r="P68" s="2"/>
      <c r="Q68" s="2"/>
      <c r="R68" s="2"/>
      <c r="S68" s="2"/>
      <c r="T68" s="2"/>
      <c r="U68" s="2"/>
      <c r="V68" s="2"/>
      <c r="W68" s="2"/>
      <c r="X68" s="2"/>
      <c r="Y68" s="2">
        <v>45</v>
      </c>
      <c r="Z68" s="2"/>
      <c r="AA68" s="2"/>
      <c r="AB68" s="2"/>
      <c r="AC68" s="2"/>
      <c r="AD68" s="2"/>
      <c r="AE68" s="2"/>
      <c r="AF68" s="2"/>
      <c r="AG68" s="2"/>
    </row>
    <row r="69" spans="1:33" ht="20.149999999999999" customHeight="1">
      <c r="A69" s="34"/>
      <c r="B69" s="298" t="str">
        <f>IF(ISERROR(AA$15),"",AA$15&amp;"")&amp;P$57</f>
        <v>Lithium</v>
      </c>
      <c r="C69" s="6"/>
      <c r="D69" s="423"/>
      <c r="E69" s="424"/>
      <c r="F69" s="40"/>
      <c r="G69" s="389"/>
      <c r="H69" s="390"/>
      <c r="I69" s="390"/>
      <c r="J69" s="391"/>
      <c r="K69" s="29"/>
      <c r="L69" s="104"/>
      <c r="M69">
        <f t="shared" si="139"/>
        <v>0</v>
      </c>
      <c r="P69" s="2"/>
      <c r="Q69" s="2"/>
      <c r="R69" s="2"/>
      <c r="S69" s="2"/>
      <c r="T69" s="2"/>
      <c r="U69" s="2"/>
      <c r="V69" s="2"/>
      <c r="W69" s="2"/>
      <c r="X69" s="2"/>
      <c r="Y69" s="2">
        <v>45</v>
      </c>
      <c r="Z69" s="2"/>
      <c r="AA69" s="2"/>
      <c r="AB69" s="2"/>
      <c r="AC69" s="2"/>
      <c r="AD69" s="2"/>
      <c r="AE69" s="2"/>
      <c r="AF69" s="2"/>
      <c r="AG69" s="2"/>
    </row>
    <row r="70" spans="1:33" ht="20.149999999999999" customHeight="1">
      <c r="A70" s="34"/>
      <c r="B70" s="298" t="str">
        <f>IF(ISERROR(AA$16),"",AA$16&amp;"")&amp;P$58</f>
        <v>Mica</v>
      </c>
      <c r="C70" s="6"/>
      <c r="D70" s="423"/>
      <c r="E70" s="424"/>
      <c r="F70" s="40"/>
      <c r="G70" s="389"/>
      <c r="H70" s="390"/>
      <c r="I70" s="390"/>
      <c r="J70" s="391"/>
      <c r="K70" s="29"/>
      <c r="L70" s="104"/>
      <c r="M70">
        <f t="shared" si="139"/>
        <v>0</v>
      </c>
      <c r="P70" s="2"/>
      <c r="Q70" s="2"/>
      <c r="R70" s="2"/>
      <c r="S70" s="2"/>
      <c r="T70" s="2"/>
      <c r="U70" s="2"/>
      <c r="V70" s="2"/>
      <c r="W70" s="2"/>
      <c r="X70" s="2"/>
      <c r="Y70" s="2">
        <v>45</v>
      </c>
      <c r="Z70" s="2"/>
      <c r="AA70" s="2"/>
      <c r="AB70" s="2"/>
      <c r="AC70" s="2"/>
      <c r="AD70" s="2"/>
      <c r="AE70" s="2"/>
      <c r="AF70" s="2"/>
      <c r="AG70" s="2"/>
    </row>
    <row r="71" spans="1:33" ht="23.15" customHeight="1">
      <c r="A71" s="34"/>
      <c r="B71" s="298" t="str">
        <f>IF(ISERROR(AA$17),"",AA$17&amp;"")&amp;P$59</f>
        <v>Nickel(*)</v>
      </c>
      <c r="C71" s="6"/>
      <c r="D71" s="423" t="s">
        <v>22</v>
      </c>
      <c r="E71" s="424"/>
      <c r="F71" s="40"/>
      <c r="G71" s="389"/>
      <c r="H71" s="390"/>
      <c r="I71" s="390"/>
      <c r="J71" s="391"/>
      <c r="K71" s="29"/>
      <c r="L71" s="104"/>
      <c r="M71">
        <f t="shared" si="139"/>
        <v>0</v>
      </c>
      <c r="P71" s="2"/>
      <c r="Q71" s="2"/>
      <c r="R71" s="2"/>
      <c r="S71" s="2"/>
      <c r="T71" s="2"/>
      <c r="U71" s="2"/>
      <c r="V71" s="2"/>
      <c r="W71" s="2"/>
      <c r="X71" s="2"/>
      <c r="Y71" s="2">
        <v>45</v>
      </c>
      <c r="Z71" s="2"/>
      <c r="AA71" s="2"/>
      <c r="AB71" s="2"/>
      <c r="AC71" s="2"/>
      <c r="AD71" s="2"/>
      <c r="AE71" s="2"/>
      <c r="AF71" s="2"/>
      <c r="AG71" s="2"/>
    </row>
    <row r="72" spans="1:33" ht="23.15" hidden="1" customHeight="1">
      <c r="A72" s="34"/>
      <c r="B72" s="298" t="str">
        <f>IF(ISERROR(AA$18),"",AA$18&amp;"")&amp;P$60</f>
        <v/>
      </c>
      <c r="C72" s="6"/>
      <c r="D72" s="423"/>
      <c r="E72" s="424"/>
      <c r="F72" s="40"/>
      <c r="G72" s="389"/>
      <c r="H72" s="390"/>
      <c r="I72" s="390"/>
      <c r="J72" s="391"/>
      <c r="K72" s="29"/>
      <c r="L72" s="104"/>
      <c r="M72">
        <f t="shared" si="139"/>
        <v>0</v>
      </c>
      <c r="P72" s="2"/>
      <c r="Q72" s="2"/>
      <c r="R72" s="2"/>
      <c r="S72" s="2"/>
      <c r="T72" s="2"/>
      <c r="U72" s="2"/>
      <c r="V72" s="2"/>
      <c r="W72" s="2"/>
      <c r="X72" s="2"/>
      <c r="Y72" s="2">
        <v>45</v>
      </c>
      <c r="Z72" s="2"/>
      <c r="AA72" s="2"/>
      <c r="AB72" s="2"/>
      <c r="AC72" s="2"/>
      <c r="AD72" s="2"/>
      <c r="AE72" s="2"/>
      <c r="AF72" s="2"/>
      <c r="AG72" s="2"/>
    </row>
    <row r="73" spans="1:33" ht="23.15" hidden="1" customHeight="1">
      <c r="A73" s="34"/>
      <c r="B73" s="298" t="str">
        <f>IF(ISERROR(AA$19),"",AA$19&amp;"")&amp;P$61</f>
        <v/>
      </c>
      <c r="C73" s="6"/>
      <c r="D73" s="423"/>
      <c r="E73" s="424"/>
      <c r="F73" s="40"/>
      <c r="G73" s="389"/>
      <c r="H73" s="390"/>
      <c r="I73" s="390"/>
      <c r="J73" s="391"/>
      <c r="K73" s="29"/>
      <c r="L73" s="104"/>
      <c r="M73">
        <f t="shared" si="139"/>
        <v>0</v>
      </c>
      <c r="P73" s="2"/>
      <c r="Q73" s="2"/>
      <c r="R73" s="2"/>
      <c r="S73" s="2"/>
      <c r="T73" s="2"/>
      <c r="U73" s="2"/>
      <c r="V73" s="2"/>
      <c r="W73" s="2"/>
      <c r="X73" s="2"/>
      <c r="Y73" s="2">
        <v>45</v>
      </c>
      <c r="Z73" s="2"/>
      <c r="AA73" s="2"/>
      <c r="AB73" s="2"/>
      <c r="AC73" s="2"/>
      <c r="AD73" s="2"/>
      <c r="AE73" s="2"/>
      <c r="AF73" s="2"/>
      <c r="AG73" s="2"/>
    </row>
    <row r="74" spans="1:33" ht="23.15" hidden="1" customHeight="1">
      <c r="A74" s="34"/>
      <c r="B74" s="298" t="str">
        <f>IF(ISERROR(AA$20),"",AA$20&amp;"")&amp;P$62</f>
        <v/>
      </c>
      <c r="C74" s="6"/>
      <c r="D74" s="423"/>
      <c r="E74" s="424"/>
      <c r="F74" s="40"/>
      <c r="G74" s="389"/>
      <c r="H74" s="390"/>
      <c r="I74" s="390"/>
      <c r="J74" s="391"/>
      <c r="K74" s="29"/>
      <c r="L74" s="104"/>
      <c r="M74">
        <f t="shared" si="139"/>
        <v>0</v>
      </c>
      <c r="P74" s="2"/>
      <c r="Q74" s="2"/>
      <c r="R74" s="2"/>
      <c r="S74" s="2"/>
      <c r="T74" s="2"/>
      <c r="U74" s="2"/>
      <c r="V74" s="2"/>
      <c r="W74" s="2"/>
      <c r="X74" s="2"/>
      <c r="Y74" s="2">
        <v>45</v>
      </c>
      <c r="Z74" s="2"/>
      <c r="AA74" s="2"/>
      <c r="AB74" s="2"/>
      <c r="AC74" s="2"/>
      <c r="AD74" s="2"/>
      <c r="AE74" s="2"/>
      <c r="AF74" s="2"/>
      <c r="AG74" s="2"/>
    </row>
    <row r="75" spans="1:33" ht="23.15" hidden="1" customHeight="1">
      <c r="A75" s="34"/>
      <c r="B75" s="298" t="str">
        <f>IF(ISERROR(AA$21),"",AA$21&amp;"")&amp;P$63</f>
        <v/>
      </c>
      <c r="C75" s="6"/>
      <c r="D75" s="423"/>
      <c r="E75" s="424"/>
      <c r="F75" s="40"/>
      <c r="G75" s="389"/>
      <c r="H75" s="390"/>
      <c r="I75" s="390"/>
      <c r="J75" s="391"/>
      <c r="K75" s="29"/>
      <c r="L75" s="104"/>
      <c r="M75">
        <f t="shared" si="139"/>
        <v>0</v>
      </c>
      <c r="P75" s="2"/>
      <c r="Q75" s="2"/>
      <c r="R75" s="2"/>
      <c r="S75" s="2"/>
      <c r="T75" s="2"/>
      <c r="U75" s="2"/>
      <c r="V75" s="2"/>
      <c r="W75" s="2"/>
      <c r="X75" s="2"/>
      <c r="Y75" s="2">
        <v>45</v>
      </c>
      <c r="Z75" s="2"/>
      <c r="AA75" s="2"/>
      <c r="AB75" s="2"/>
      <c r="AC75" s="2"/>
      <c r="AD75" s="2"/>
      <c r="AE75" s="2"/>
      <c r="AF75" s="2"/>
      <c r="AG75" s="2"/>
    </row>
    <row r="76" spans="1:33" ht="23.15"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5" t="str">
        <f ca="1">D29</f>
        <v>Answer</v>
      </c>
      <c r="E77" s="425"/>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3">
      <c r="A78" s="34"/>
      <c r="B78" s="298" t="str">
        <f>IF(ISERROR(AA$12),"",AA$12&amp;"")&amp;P$54</f>
        <v>Cobalt(*)</v>
      </c>
      <c r="C78" s="28"/>
      <c r="D78" s="423" t="s">
        <v>20352</v>
      </c>
      <c r="E78" s="424"/>
      <c r="F78" s="40"/>
      <c r="G78" s="389"/>
      <c r="H78" s="390"/>
      <c r="I78" s="390"/>
      <c r="J78" s="391"/>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3">
      <c r="A79" s="34"/>
      <c r="B79" s="298" t="str">
        <f>IF(ISERROR(AA$13),"",AA$13&amp;"")&amp;P$55</f>
        <v>Copper(*)</v>
      </c>
      <c r="C79" s="28"/>
      <c r="D79" s="423" t="s">
        <v>20352</v>
      </c>
      <c r="E79" s="424"/>
      <c r="F79" s="40"/>
      <c r="G79" s="389"/>
      <c r="H79" s="390"/>
      <c r="I79" s="390"/>
      <c r="J79" s="391"/>
      <c r="K79" s="29"/>
      <c r="L79" s="104"/>
      <c r="M79">
        <f t="shared" si="140"/>
        <v>0</v>
      </c>
      <c r="P79" s="2"/>
      <c r="Q79" s="2"/>
      <c r="R79" s="2"/>
      <c r="S79" s="2"/>
      <c r="T79" s="2"/>
      <c r="U79" s="2"/>
      <c r="V79" s="2"/>
      <c r="W79" s="2"/>
      <c r="X79" s="2"/>
      <c r="Y79" s="2">
        <v>51</v>
      </c>
      <c r="Z79" s="2"/>
      <c r="AA79" s="2"/>
      <c r="AB79" s="2"/>
      <c r="AC79" s="2"/>
      <c r="AD79" s="2"/>
      <c r="AE79" s="2"/>
      <c r="AF79" s="2"/>
      <c r="AG79" s="2"/>
    </row>
    <row r="80" spans="1:33" ht="26.15" customHeight="1">
      <c r="A80" s="34"/>
      <c r="B80" s="298" t="str">
        <f>IF(ISERROR(AA$14),"",AA$14&amp;"")&amp;P$56</f>
        <v>Graphite</v>
      </c>
      <c r="C80" s="28"/>
      <c r="D80" s="423"/>
      <c r="E80" s="424"/>
      <c r="F80" s="40"/>
      <c r="G80" s="389"/>
      <c r="H80" s="390"/>
      <c r="I80" s="390"/>
      <c r="J80" s="391"/>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423"/>
      <c r="E81" s="424"/>
      <c r="F81" s="40"/>
      <c r="G81" s="389"/>
      <c r="H81" s="390"/>
      <c r="I81" s="390"/>
      <c r="J81" s="391"/>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423"/>
      <c r="E82" s="424"/>
      <c r="F82" s="40"/>
      <c r="G82" s="389"/>
      <c r="H82" s="390"/>
      <c r="I82" s="390"/>
      <c r="J82" s="391"/>
      <c r="K82" s="29"/>
      <c r="L82" s="104"/>
      <c r="M82">
        <f t="shared" si="140"/>
        <v>0</v>
      </c>
      <c r="P82" s="2"/>
      <c r="Q82" s="2"/>
      <c r="R82" s="2"/>
      <c r="S82" s="2"/>
      <c r="T82" s="2"/>
      <c r="U82" s="2"/>
      <c r="V82" s="2"/>
      <c r="W82" s="2"/>
      <c r="X82" s="2"/>
      <c r="Y82" s="2">
        <v>53</v>
      </c>
      <c r="Z82" s="2"/>
      <c r="AA82" s="2"/>
      <c r="AB82" s="2"/>
      <c r="AC82" s="2"/>
      <c r="AD82" s="2"/>
      <c r="AE82" s="2"/>
      <c r="AF82" s="2"/>
      <c r="AG82" s="2"/>
    </row>
    <row r="83" spans="1:33" ht="23.15" customHeight="1">
      <c r="A83" s="34"/>
      <c r="B83" s="298" t="str">
        <f>IF(ISERROR(AA$17),"",AA$17&amp;"")&amp;P$59</f>
        <v>Nickel(*)</v>
      </c>
      <c r="C83" s="28"/>
      <c r="D83" s="423" t="s">
        <v>20352</v>
      </c>
      <c r="E83" s="424"/>
      <c r="F83" s="40"/>
      <c r="G83" s="389"/>
      <c r="H83" s="390"/>
      <c r="I83" s="390"/>
      <c r="J83" s="391"/>
      <c r="K83" s="29"/>
      <c r="L83" s="104"/>
      <c r="M83">
        <f t="shared" si="140"/>
        <v>0</v>
      </c>
      <c r="P83" s="2"/>
      <c r="Q83" s="2"/>
      <c r="R83" s="2"/>
      <c r="S83" s="2"/>
      <c r="T83" s="2"/>
      <c r="U83" s="2"/>
      <c r="V83" s="2"/>
      <c r="W83" s="2"/>
      <c r="X83" s="2"/>
      <c r="Y83" s="2">
        <v>53</v>
      </c>
      <c r="Z83" s="2"/>
      <c r="AA83" s="2"/>
      <c r="AB83" s="2"/>
      <c r="AC83" s="2"/>
      <c r="AD83" s="2"/>
      <c r="AE83" s="2"/>
      <c r="AF83" s="2"/>
      <c r="AG83" s="2"/>
    </row>
    <row r="84" spans="1:33" ht="23.15" hidden="1" customHeight="1">
      <c r="A84" s="34"/>
      <c r="B84" s="298" t="str">
        <f>IF(ISERROR(AA$18),"",AA$18&amp;"")&amp;P$60</f>
        <v/>
      </c>
      <c r="C84" s="28"/>
      <c r="D84" s="423"/>
      <c r="E84" s="424"/>
      <c r="F84" s="40"/>
      <c r="G84" s="389"/>
      <c r="H84" s="390"/>
      <c r="I84" s="390"/>
      <c r="J84" s="391"/>
      <c r="K84" s="29"/>
      <c r="L84" s="104"/>
      <c r="M84">
        <f t="shared" si="140"/>
        <v>0</v>
      </c>
      <c r="P84" s="2"/>
      <c r="Q84" s="2"/>
      <c r="R84" s="2"/>
      <c r="S84" s="2"/>
      <c r="T84" s="2"/>
      <c r="U84" s="2"/>
      <c r="V84" s="2"/>
      <c r="W84" s="2"/>
      <c r="X84" s="2"/>
      <c r="Y84" s="2">
        <v>53</v>
      </c>
      <c r="Z84" s="2"/>
      <c r="AA84" s="2"/>
      <c r="AB84" s="2"/>
      <c r="AC84" s="2"/>
      <c r="AD84" s="2"/>
      <c r="AE84" s="2"/>
      <c r="AF84" s="2"/>
      <c r="AG84" s="2"/>
    </row>
    <row r="85" spans="1:33" ht="23.15" hidden="1" customHeight="1">
      <c r="A85" s="34"/>
      <c r="B85" s="298" t="str">
        <f>IF(ISERROR(AA$19),"",AA$19&amp;"")&amp;P$61</f>
        <v/>
      </c>
      <c r="C85" s="28"/>
      <c r="D85" s="423"/>
      <c r="E85" s="424"/>
      <c r="F85" s="40"/>
      <c r="G85" s="389"/>
      <c r="H85" s="390"/>
      <c r="I85" s="390"/>
      <c r="J85" s="391"/>
      <c r="K85" s="29"/>
      <c r="L85" s="104"/>
      <c r="M85">
        <f t="shared" si="140"/>
        <v>0</v>
      </c>
      <c r="P85" s="2"/>
      <c r="Q85" s="2"/>
      <c r="R85" s="2"/>
      <c r="S85" s="2"/>
      <c r="T85" s="2"/>
      <c r="U85" s="2"/>
      <c r="V85" s="2"/>
      <c r="W85" s="2"/>
      <c r="X85" s="2"/>
      <c r="Y85" s="2">
        <v>53</v>
      </c>
      <c r="Z85" s="2"/>
      <c r="AA85" s="2"/>
      <c r="AB85" s="2"/>
      <c r="AC85" s="2"/>
      <c r="AD85" s="2"/>
      <c r="AE85" s="2"/>
      <c r="AF85" s="2"/>
      <c r="AG85" s="2"/>
    </row>
    <row r="86" spans="1:33" ht="23.15" hidden="1" customHeight="1">
      <c r="A86" s="34"/>
      <c r="B86" s="298" t="str">
        <f>IF(ISERROR(AA$20),"",AA$20&amp;"")&amp;P$62</f>
        <v/>
      </c>
      <c r="C86" s="28"/>
      <c r="D86" s="423"/>
      <c r="E86" s="424"/>
      <c r="F86" s="40"/>
      <c r="G86" s="389"/>
      <c r="H86" s="390"/>
      <c r="I86" s="390"/>
      <c r="J86" s="391"/>
      <c r="K86" s="29"/>
      <c r="L86" s="104"/>
      <c r="M86">
        <f t="shared" si="140"/>
        <v>0</v>
      </c>
      <c r="P86" s="2"/>
      <c r="Q86" s="2"/>
      <c r="R86" s="2"/>
      <c r="S86" s="2"/>
      <c r="T86" s="2"/>
      <c r="U86" s="2"/>
      <c r="V86" s="2"/>
      <c r="W86" s="2"/>
      <c r="X86" s="2"/>
      <c r="Y86" s="2">
        <v>53</v>
      </c>
      <c r="Z86" s="2"/>
      <c r="AA86" s="2"/>
      <c r="AB86" s="2"/>
      <c r="AC86" s="2"/>
      <c r="AD86" s="2"/>
      <c r="AE86" s="2"/>
      <c r="AF86" s="2"/>
      <c r="AG86" s="2"/>
    </row>
    <row r="87" spans="1:33" ht="23.15" hidden="1" customHeight="1">
      <c r="A87" s="34"/>
      <c r="B87" s="298" t="str">
        <f>IF(ISERROR(AA$21),"",AA$21&amp;"")&amp;P$63</f>
        <v/>
      </c>
      <c r="C87" s="28"/>
      <c r="D87" s="423"/>
      <c r="E87" s="424"/>
      <c r="F87" s="40"/>
      <c r="G87" s="389"/>
      <c r="H87" s="390"/>
      <c r="I87" s="390"/>
      <c r="J87" s="391"/>
      <c r="K87" s="29"/>
      <c r="L87" s="104"/>
      <c r="M87">
        <f t="shared" si="140"/>
        <v>0</v>
      </c>
      <c r="P87" s="2"/>
      <c r="Q87" s="2"/>
      <c r="R87" s="2"/>
      <c r="S87" s="2"/>
      <c r="T87" s="2"/>
      <c r="U87" s="2"/>
      <c r="V87" s="2"/>
      <c r="W87" s="2"/>
      <c r="X87" s="2"/>
      <c r="Y87" s="2">
        <v>53</v>
      </c>
      <c r="Z87" s="2"/>
      <c r="AA87" s="2"/>
      <c r="AB87" s="2"/>
      <c r="AC87" s="2"/>
      <c r="AD87" s="2"/>
      <c r="AE87" s="2"/>
      <c r="AF87" s="2"/>
      <c r="AG87" s="2"/>
    </row>
    <row r="88" spans="1:33" ht="23.15"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5">
      <c r="A89" s="34"/>
      <c r="B89" s="121" t="str">
        <f ca="1">OFFSET(L!$C$1,MATCH("Declaration"&amp;ADDRESS(ROW(),COLUMN(),4),L!$A:$A,0)-1,SL,,)&amp;Q53</f>
        <v>6) Have you identified all of the smelters or processors supplying the specified minerals/metal to your supply chain?(*)</v>
      </c>
      <c r="C89" s="6"/>
      <c r="D89" s="425" t="str">
        <f ca="1">D29</f>
        <v>Answer</v>
      </c>
      <c r="E89" s="425"/>
      <c r="F89" s="14"/>
      <c r="G89" s="37" t="str">
        <f ca="1">G29</f>
        <v>Comments</v>
      </c>
      <c r="H89" s="437"/>
      <c r="I89" s="437"/>
      <c r="J89" s="437"/>
      <c r="K89" s="29"/>
      <c r="L89" s="98" t="s">
        <v>15</v>
      </c>
      <c r="M89" s="99"/>
      <c r="P89" s="2"/>
      <c r="Q89" s="2"/>
      <c r="R89" s="2"/>
      <c r="S89" s="2"/>
      <c r="T89" s="2"/>
      <c r="U89" s="2"/>
      <c r="V89" s="2"/>
      <c r="W89" s="2"/>
      <c r="X89" s="2"/>
      <c r="Y89" s="2">
        <v>55</v>
      </c>
      <c r="Z89" s="2"/>
      <c r="AA89" s="2"/>
      <c r="AB89" s="2"/>
      <c r="AC89" s="2"/>
      <c r="AD89" s="2"/>
      <c r="AE89" s="2"/>
      <c r="AF89" s="2"/>
      <c r="AG89" s="2"/>
    </row>
    <row r="90" spans="1:33" ht="23">
      <c r="A90" s="34"/>
      <c r="B90" s="298" t="str">
        <f>IF(ISERROR(AA$12),"",AA$12&amp;"")&amp;P$54</f>
        <v>Cobalt(*)</v>
      </c>
      <c r="C90" s="6"/>
      <c r="D90" s="423" t="s">
        <v>25</v>
      </c>
      <c r="E90" s="424"/>
      <c r="F90" s="40"/>
      <c r="G90" s="389"/>
      <c r="H90" s="390"/>
      <c r="I90" s="390"/>
      <c r="J90" s="391"/>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3">
      <c r="A91" s="34"/>
      <c r="B91" s="298" t="str">
        <f>IF(ISERROR(AA$13),"",AA$13&amp;"")&amp;P$55</f>
        <v>Copper(*)</v>
      </c>
      <c r="C91" s="6"/>
      <c r="D91" s="423" t="s">
        <v>25</v>
      </c>
      <c r="E91" s="424"/>
      <c r="F91" s="40"/>
      <c r="G91" s="389"/>
      <c r="H91" s="390"/>
      <c r="I91" s="390"/>
      <c r="J91" s="391"/>
      <c r="K91" s="29"/>
      <c r="L91" s="104"/>
      <c r="M91">
        <f t="shared" si="141"/>
        <v>0</v>
      </c>
      <c r="P91" s="2"/>
      <c r="Q91" s="2"/>
      <c r="R91" s="2"/>
      <c r="S91" s="2"/>
      <c r="T91" s="2"/>
      <c r="U91" s="2"/>
      <c r="V91" s="2"/>
      <c r="W91" s="2"/>
      <c r="X91" s="2"/>
      <c r="Y91" s="2">
        <v>57</v>
      </c>
      <c r="Z91" s="2"/>
      <c r="AA91" s="2"/>
      <c r="AB91" s="2"/>
      <c r="AC91" s="2"/>
      <c r="AD91" s="2"/>
      <c r="AE91" s="2"/>
      <c r="AF91" s="2"/>
      <c r="AG91" s="2"/>
    </row>
    <row r="92" spans="1:33" ht="23">
      <c r="A92" s="34"/>
      <c r="B92" s="298" t="str">
        <f>IF(ISERROR(AA$14),"",AA$14&amp;"")&amp;P$56</f>
        <v>Graphite</v>
      </c>
      <c r="C92" s="6"/>
      <c r="D92" s="423"/>
      <c r="E92" s="424"/>
      <c r="F92" s="40"/>
      <c r="G92" s="389"/>
      <c r="H92" s="390"/>
      <c r="I92" s="390"/>
      <c r="J92" s="391"/>
      <c r="K92" s="29"/>
      <c r="L92" s="104"/>
      <c r="M92">
        <f t="shared" si="141"/>
        <v>0</v>
      </c>
      <c r="P92" s="2"/>
      <c r="Q92" s="2"/>
      <c r="R92" s="2"/>
      <c r="S92" s="2"/>
      <c r="T92" s="2"/>
      <c r="U92" s="2"/>
      <c r="V92" s="2"/>
      <c r="W92" s="2"/>
      <c r="X92" s="2"/>
      <c r="Y92" s="2">
        <v>58</v>
      </c>
      <c r="Z92" s="2"/>
      <c r="AA92" s="2"/>
      <c r="AB92" s="2"/>
      <c r="AC92" s="2"/>
      <c r="AD92" s="2"/>
      <c r="AE92" s="2"/>
      <c r="AF92" s="2"/>
      <c r="AG92" s="2"/>
    </row>
    <row r="93" spans="1:33" ht="23">
      <c r="A93" s="34"/>
      <c r="B93" s="298" t="str">
        <f>IF(ISERROR(AA$15),"",AA$15&amp;"")&amp;P$57</f>
        <v>Lithium</v>
      </c>
      <c r="C93" s="6"/>
      <c r="D93" s="423"/>
      <c r="E93" s="424"/>
      <c r="F93" s="40"/>
      <c r="G93" s="389"/>
      <c r="H93" s="390"/>
      <c r="I93" s="390"/>
      <c r="J93" s="391"/>
      <c r="K93" s="29"/>
      <c r="L93" s="104"/>
      <c r="M93">
        <f t="shared" si="141"/>
        <v>0</v>
      </c>
      <c r="P93" s="2"/>
      <c r="Q93" s="2"/>
      <c r="R93" s="2"/>
      <c r="S93" s="2"/>
      <c r="T93" s="2"/>
      <c r="U93" s="2"/>
      <c r="V93" s="2"/>
      <c r="W93" s="2"/>
      <c r="X93" s="2"/>
      <c r="Y93" s="2">
        <v>59</v>
      </c>
      <c r="Z93" s="2"/>
      <c r="AA93" s="2"/>
      <c r="AB93" s="2"/>
      <c r="AC93" s="2"/>
      <c r="AD93" s="2"/>
      <c r="AE93" s="2"/>
      <c r="AF93" s="2"/>
      <c r="AG93" s="2"/>
    </row>
    <row r="94" spans="1:33" ht="23">
      <c r="A94" s="34"/>
      <c r="B94" s="298" t="str">
        <f>IF(ISERROR(AA$16),"",AA$16&amp;"")&amp;P$58</f>
        <v>Mica</v>
      </c>
      <c r="C94" s="6"/>
      <c r="D94" s="423"/>
      <c r="E94" s="424"/>
      <c r="F94" s="40"/>
      <c r="G94" s="389"/>
      <c r="H94" s="390"/>
      <c r="I94" s="390"/>
      <c r="J94" s="391"/>
      <c r="K94" s="29"/>
      <c r="L94" s="104"/>
      <c r="M94">
        <f t="shared" si="141"/>
        <v>0</v>
      </c>
      <c r="P94" s="2"/>
      <c r="Q94" s="2"/>
      <c r="R94" s="2"/>
      <c r="S94" s="2"/>
      <c r="T94" s="2"/>
      <c r="U94" s="2"/>
      <c r="V94" s="2"/>
      <c r="W94" s="2"/>
      <c r="X94" s="2"/>
      <c r="Y94" s="2">
        <v>58</v>
      </c>
      <c r="Z94" s="2"/>
      <c r="AA94" s="2"/>
      <c r="AB94" s="2"/>
      <c r="AC94" s="2"/>
      <c r="AD94" s="2"/>
      <c r="AE94" s="2"/>
      <c r="AF94" s="2"/>
      <c r="AG94" s="2"/>
    </row>
    <row r="95" spans="1:33" ht="23.15" customHeight="1">
      <c r="A95" s="34"/>
      <c r="B95" s="298" t="str">
        <f>IF(ISERROR(AA$17),"",AA$17&amp;"")&amp;P$59</f>
        <v>Nickel(*)</v>
      </c>
      <c r="C95" s="6"/>
      <c r="D95" s="423" t="s">
        <v>25</v>
      </c>
      <c r="E95" s="424"/>
      <c r="F95" s="40"/>
      <c r="G95" s="389"/>
      <c r="H95" s="390"/>
      <c r="I95" s="390"/>
      <c r="J95" s="391"/>
      <c r="K95" s="29"/>
      <c r="L95" s="104"/>
      <c r="M95">
        <f t="shared" si="141"/>
        <v>0</v>
      </c>
      <c r="P95" s="2"/>
      <c r="Q95" s="2"/>
      <c r="R95" s="2"/>
      <c r="S95" s="2"/>
      <c r="T95" s="2"/>
      <c r="U95" s="2"/>
      <c r="V95" s="2"/>
      <c r="W95" s="2"/>
      <c r="X95" s="2"/>
      <c r="Y95" s="2">
        <v>58</v>
      </c>
      <c r="Z95" s="2"/>
      <c r="AA95" s="2"/>
      <c r="AB95" s="2"/>
      <c r="AC95" s="2"/>
      <c r="AD95" s="2"/>
      <c r="AE95" s="2"/>
      <c r="AF95" s="2"/>
      <c r="AG95" s="2"/>
    </row>
    <row r="96" spans="1:33" ht="23.15" hidden="1" customHeight="1">
      <c r="A96" s="34"/>
      <c r="B96" s="298" t="str">
        <f>IF(ISERROR(AA$18),"",AA$18&amp;"")&amp;P$60</f>
        <v/>
      </c>
      <c r="C96" s="6"/>
      <c r="D96" s="423"/>
      <c r="E96" s="424"/>
      <c r="F96" s="40"/>
      <c r="G96" s="389"/>
      <c r="H96" s="390"/>
      <c r="I96" s="390"/>
      <c r="J96" s="391"/>
      <c r="K96" s="29"/>
      <c r="L96" s="104"/>
      <c r="M96">
        <f t="shared" si="141"/>
        <v>0</v>
      </c>
      <c r="P96" s="2"/>
      <c r="Q96" s="2"/>
      <c r="R96" s="2"/>
      <c r="S96" s="2"/>
      <c r="T96" s="2"/>
      <c r="U96" s="2"/>
      <c r="V96" s="2"/>
      <c r="W96" s="2"/>
      <c r="X96" s="2"/>
      <c r="Y96" s="2">
        <v>58</v>
      </c>
      <c r="Z96" s="2"/>
      <c r="AA96" s="2"/>
      <c r="AB96" s="2"/>
      <c r="AC96" s="2"/>
      <c r="AD96" s="2"/>
      <c r="AE96" s="2"/>
      <c r="AF96" s="2"/>
      <c r="AG96" s="2"/>
    </row>
    <row r="97" spans="1:33" ht="23.15" hidden="1" customHeight="1">
      <c r="A97" s="34"/>
      <c r="B97" s="298" t="str">
        <f>IF(ISERROR(AA$19),"",AA$19&amp;"")&amp;P$61</f>
        <v/>
      </c>
      <c r="C97" s="6"/>
      <c r="D97" s="423"/>
      <c r="E97" s="424"/>
      <c r="F97" s="40"/>
      <c r="G97" s="389"/>
      <c r="H97" s="390"/>
      <c r="I97" s="390"/>
      <c r="J97" s="391"/>
      <c r="K97" s="29"/>
      <c r="L97" s="104"/>
      <c r="M97">
        <f t="shared" si="141"/>
        <v>0</v>
      </c>
      <c r="P97" s="2"/>
      <c r="Q97" s="2"/>
      <c r="R97" s="2"/>
      <c r="S97" s="2"/>
      <c r="T97" s="2"/>
      <c r="U97" s="2"/>
      <c r="V97" s="2"/>
      <c r="W97" s="2"/>
      <c r="X97" s="2"/>
      <c r="Y97" s="2">
        <v>58</v>
      </c>
      <c r="Z97" s="2"/>
      <c r="AA97" s="2"/>
      <c r="AB97" s="2"/>
      <c r="AC97" s="2"/>
      <c r="AD97" s="2"/>
      <c r="AE97" s="2"/>
      <c r="AF97" s="2"/>
      <c r="AG97" s="2"/>
    </row>
    <row r="98" spans="1:33" ht="23.15" hidden="1" customHeight="1">
      <c r="A98" s="34"/>
      <c r="B98" s="298" t="str">
        <f>IF(ISERROR(AA$20),"",AA$20&amp;"")&amp;P$62</f>
        <v/>
      </c>
      <c r="C98" s="6"/>
      <c r="D98" s="423"/>
      <c r="E98" s="424"/>
      <c r="F98" s="40"/>
      <c r="G98" s="389"/>
      <c r="H98" s="390"/>
      <c r="I98" s="390"/>
      <c r="J98" s="391"/>
      <c r="K98" s="29"/>
      <c r="L98" s="104"/>
      <c r="M98">
        <f t="shared" si="141"/>
        <v>0</v>
      </c>
      <c r="P98" s="2"/>
      <c r="Q98" s="2"/>
      <c r="R98" s="2"/>
      <c r="S98" s="2"/>
      <c r="T98" s="2"/>
      <c r="U98" s="2"/>
      <c r="V98" s="2"/>
      <c r="W98" s="2"/>
      <c r="X98" s="2"/>
      <c r="Y98" s="2">
        <v>58</v>
      </c>
      <c r="Z98" s="2"/>
      <c r="AA98" s="2"/>
      <c r="AB98" s="2"/>
      <c r="AC98" s="2"/>
      <c r="AD98" s="2"/>
      <c r="AE98" s="2"/>
      <c r="AF98" s="2"/>
      <c r="AG98" s="2"/>
    </row>
    <row r="99" spans="1:33" ht="23.15" hidden="1" customHeight="1">
      <c r="A99" s="34"/>
      <c r="B99" s="298" t="str">
        <f>IF(ISERROR(AA$21),"",AA$21&amp;"")&amp;P$63</f>
        <v/>
      </c>
      <c r="C99" s="6"/>
      <c r="D99" s="423"/>
      <c r="E99" s="424"/>
      <c r="F99" s="40"/>
      <c r="G99" s="389"/>
      <c r="H99" s="390"/>
      <c r="I99" s="390"/>
      <c r="J99" s="391"/>
      <c r="K99" s="29"/>
      <c r="L99" s="104"/>
      <c r="M99">
        <f t="shared" si="141"/>
        <v>0</v>
      </c>
      <c r="P99" s="2"/>
      <c r="Q99" s="2"/>
      <c r="R99" s="2"/>
      <c r="S99" s="2"/>
      <c r="T99" s="2"/>
      <c r="U99" s="2"/>
      <c r="V99" s="2"/>
      <c r="W99" s="2"/>
      <c r="X99" s="2"/>
      <c r="Y99" s="2">
        <v>58</v>
      </c>
      <c r="Z99" s="2"/>
      <c r="AA99" s="2"/>
      <c r="AB99" s="2"/>
      <c r="AC99" s="2"/>
      <c r="AD99" s="2"/>
      <c r="AE99" s="2"/>
      <c r="AF99" s="2"/>
      <c r="AG99" s="2"/>
    </row>
    <row r="100" spans="1:33" ht="23.15"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5">
      <c r="A101" s="34"/>
      <c r="B101" s="37" t="str">
        <f ca="1">OFFSET(L!$C$1,MATCH("Declaration"&amp;ADDRESS(ROW(),COLUMN(),4),L!$A:$A,0)-1,SL,,)&amp;Q53</f>
        <v>7) Has all applicable smelter or processor information received by your company been reported in this declaration?(*)</v>
      </c>
      <c r="C101" s="6"/>
      <c r="D101" s="425" t="str">
        <f ca="1">D29</f>
        <v>Answer</v>
      </c>
      <c r="E101" s="425"/>
      <c r="F101" s="14"/>
      <c r="G101" s="37" t="str">
        <f ca="1">G29</f>
        <v>Comments</v>
      </c>
      <c r="H101" s="437" t="str">
        <f>IF(Q115="(*)","Click here to enter smelter names","")</f>
        <v/>
      </c>
      <c r="I101" s="437"/>
      <c r="J101" s="437"/>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3">
      <c r="A102" s="34"/>
      <c r="B102" s="298" t="str">
        <f>IF(ISERROR(AA$12),"",AA$12&amp;"")&amp;P$54</f>
        <v>Cobalt(*)</v>
      </c>
      <c r="C102" s="28"/>
      <c r="D102" s="423" t="s">
        <v>25</v>
      </c>
      <c r="E102" s="424"/>
      <c r="F102" s="41"/>
      <c r="G102" s="389"/>
      <c r="H102" s="390"/>
      <c r="I102" s="390"/>
      <c r="J102" s="391"/>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3">
      <c r="A103" s="34"/>
      <c r="B103" s="298" t="str">
        <f>IF(ISERROR(AA$13),"",AA$13&amp;"")&amp;P$55</f>
        <v>Copper(*)</v>
      </c>
      <c r="C103" s="28"/>
      <c r="D103" s="423" t="s">
        <v>25</v>
      </c>
      <c r="E103" s="424"/>
      <c r="F103" s="41"/>
      <c r="G103" s="389"/>
      <c r="H103" s="390"/>
      <c r="I103" s="390"/>
      <c r="J103" s="391"/>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3">
      <c r="A104" s="34"/>
      <c r="B104" s="298" t="str">
        <f>IF(ISERROR(AA$14),"",AA$14&amp;"")&amp;P$56</f>
        <v>Graphite</v>
      </c>
      <c r="C104" s="28"/>
      <c r="D104" s="423"/>
      <c r="E104" s="424"/>
      <c r="F104" s="41"/>
      <c r="G104" s="389"/>
      <c r="H104" s="390"/>
      <c r="I104" s="390"/>
      <c r="J104" s="391"/>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3">
      <c r="A105" s="34"/>
      <c r="B105" s="298" t="str">
        <f>IF(ISERROR(AA$15),"",AA$15&amp;"")&amp;P$57</f>
        <v>Lithium</v>
      </c>
      <c r="C105" s="28"/>
      <c r="D105" s="423"/>
      <c r="E105" s="424"/>
      <c r="F105" s="41"/>
      <c r="G105" s="389"/>
      <c r="H105" s="390"/>
      <c r="I105" s="390"/>
      <c r="J105" s="391"/>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3">
      <c r="A106" s="34"/>
      <c r="B106" s="298" t="str">
        <f>IF(ISERROR(AA$16),"",AA$16&amp;"")&amp;P$58</f>
        <v>Mica</v>
      </c>
      <c r="C106" s="28"/>
      <c r="D106" s="423"/>
      <c r="E106" s="424"/>
      <c r="F106" s="41"/>
      <c r="G106" s="389"/>
      <c r="H106" s="390"/>
      <c r="I106" s="390"/>
      <c r="J106" s="391"/>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5" customHeight="1">
      <c r="A107" s="34"/>
      <c r="B107" s="298" t="str">
        <f>IF(ISERROR(AA$17),"",AA$17&amp;"")&amp;P$59</f>
        <v>Nickel(*)</v>
      </c>
      <c r="C107" s="28"/>
      <c r="D107" s="423" t="s">
        <v>25</v>
      </c>
      <c r="E107" s="424"/>
      <c r="F107" s="41"/>
      <c r="G107" s="389"/>
      <c r="H107" s="390"/>
      <c r="I107" s="390"/>
      <c r="J107" s="391"/>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5" hidden="1" customHeight="1">
      <c r="A108" s="34"/>
      <c r="B108" s="298" t="str">
        <f>IF(ISERROR(AA$18),"",AA$18&amp;"")&amp;P$60</f>
        <v/>
      </c>
      <c r="C108" s="28"/>
      <c r="D108" s="423"/>
      <c r="E108" s="424"/>
      <c r="F108" s="41"/>
      <c r="G108" s="389"/>
      <c r="H108" s="390"/>
      <c r="I108" s="390"/>
      <c r="J108" s="391"/>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5" hidden="1" customHeight="1">
      <c r="A109" s="34"/>
      <c r="B109" s="298" t="str">
        <f>IF(ISERROR(AA$19),"",AA$19&amp;"")&amp;P$61</f>
        <v/>
      </c>
      <c r="C109" s="28"/>
      <c r="D109" s="423"/>
      <c r="E109" s="424"/>
      <c r="F109" s="41"/>
      <c r="G109" s="389"/>
      <c r="H109" s="390"/>
      <c r="I109" s="390"/>
      <c r="J109" s="391"/>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5" hidden="1" customHeight="1">
      <c r="A110" s="34"/>
      <c r="B110" s="298" t="str">
        <f>IF(ISERROR(AA$20),"",AA$20&amp;"")&amp;P$62</f>
        <v/>
      </c>
      <c r="C110" s="28"/>
      <c r="D110" s="423"/>
      <c r="E110" s="424"/>
      <c r="F110" s="41"/>
      <c r="G110" s="389"/>
      <c r="H110" s="390"/>
      <c r="I110" s="390"/>
      <c r="J110" s="391"/>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5" hidden="1" customHeight="1">
      <c r="A111" s="31"/>
      <c r="B111" s="298" t="str">
        <f>IF(ISERROR(AA$21),"",AA$21&amp;"")&amp;P$63</f>
        <v/>
      </c>
      <c r="C111" s="42"/>
      <c r="D111" s="423"/>
      <c r="E111" s="424"/>
      <c r="F111" s="43"/>
      <c r="G111" s="389"/>
      <c r="H111" s="390"/>
      <c r="I111" s="390"/>
      <c r="J111" s="391"/>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5"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38" t="str">
        <f ca="1">OFFSET(L!$C$1,MATCH("Declaration"&amp;ADDRESS(ROW(),COLUMN(),4),L!$A:$A,0)-1,SL,,)</f>
        <v>Answer the Following Questions at a Company Level</v>
      </c>
      <c r="C113" s="438"/>
      <c r="D113" s="438"/>
      <c r="E113" s="438"/>
      <c r="F113" s="438"/>
      <c r="G113" s="438"/>
      <c r="H113" s="438"/>
      <c r="I113" s="438"/>
      <c r="J113" s="438"/>
      <c r="K113" s="29"/>
      <c r="L113" s="101"/>
      <c r="P113" s="2"/>
      <c r="Q113" s="2"/>
      <c r="R113" s="2"/>
      <c r="S113" s="2"/>
      <c r="T113" s="2"/>
      <c r="U113" s="2"/>
      <c r="V113" s="2"/>
      <c r="W113" s="2"/>
      <c r="X113" s="2"/>
      <c r="Y113" s="2">
        <v>67</v>
      </c>
      <c r="Z113" s="2"/>
      <c r="AA113" s="2"/>
      <c r="AB113" s="2"/>
      <c r="AC113" s="2"/>
      <c r="AD113" s="2"/>
      <c r="AE113" s="2"/>
      <c r="AF113" s="2"/>
      <c r="AG113" s="2"/>
    </row>
    <row r="114" spans="1:33" ht="15">
      <c r="A114" s="44"/>
      <c r="B114" s="45" t="str">
        <f ca="1">OFFSET(L!$C$1,MATCH("Declaration"&amp;ADDRESS(ROW(),COLUMN(),4),L!$A:$A,0)-1,SL,,)</f>
        <v>Question</v>
      </c>
      <c r="C114" s="70"/>
      <c r="D114" s="434" t="str">
        <f ca="1">D29</f>
        <v>Answer</v>
      </c>
      <c r="E114" s="434"/>
      <c r="F114" s="46"/>
      <c r="G114" s="434" t="str">
        <f ca="1">G29</f>
        <v>Comments</v>
      </c>
      <c r="H114" s="434" t="e">
        <f>HLOOKUP(SL,LT,$O114,0)</f>
        <v>#NAME?</v>
      </c>
      <c r="I114" s="434"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23" t="s">
        <v>22</v>
      </c>
      <c r="E115" s="424"/>
      <c r="F115" s="49"/>
      <c r="G115" s="389"/>
      <c r="H115" s="390"/>
      <c r="I115" s="390"/>
      <c r="J115" s="391"/>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
      <c r="A116" s="34"/>
      <c r="B116" s="50"/>
      <c r="C116" s="8"/>
      <c r="D116" s="353"/>
      <c r="E116" s="353"/>
      <c r="F116" s="8"/>
      <c r="G116" s="439"/>
      <c r="H116" s="439"/>
      <c r="I116" s="439"/>
      <c r="J116" s="439"/>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23" t="s">
        <v>22</v>
      </c>
      <c r="E117" s="424"/>
      <c r="F117" s="49"/>
      <c r="G117" s="440"/>
      <c r="H117" s="441"/>
      <c r="I117" s="441"/>
      <c r="J117" s="442"/>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43"/>
      <c r="E119" s="443"/>
      <c r="F119" s="231"/>
      <c r="G119" s="444"/>
      <c r="H119" s="444"/>
      <c r="I119" s="444"/>
      <c r="J119" s="444"/>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
      <c r="A120" s="34"/>
      <c r="B120" s="298" t="str">
        <f>IF(ISERROR(AA$12),"",AA$12&amp;"")&amp;P$54</f>
        <v>Cobalt(*)</v>
      </c>
      <c r="C120" s="292"/>
      <c r="D120" s="423" t="s">
        <v>25</v>
      </c>
      <c r="E120" s="424"/>
      <c r="F120" s="8"/>
      <c r="G120" s="389"/>
      <c r="H120" s="390"/>
      <c r="I120" s="390"/>
      <c r="J120" s="391"/>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
      <c r="A121" s="34"/>
      <c r="B121" s="298" t="str">
        <f>IF(ISERROR(AA$13),"",AA$13&amp;"")&amp;P$55</f>
        <v>Copper(*)</v>
      </c>
      <c r="C121" s="292"/>
      <c r="D121" s="423" t="s">
        <v>25</v>
      </c>
      <c r="E121" s="424"/>
      <c r="F121" s="8"/>
      <c r="G121" s="389"/>
      <c r="H121" s="390"/>
      <c r="I121" s="390"/>
      <c r="J121" s="391"/>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
      <c r="A122" s="34"/>
      <c r="B122" s="298" t="str">
        <f>IF(ISERROR(AA$14),"",AA$14&amp;"")&amp;P$56</f>
        <v>Graphite</v>
      </c>
      <c r="C122" s="6"/>
      <c r="D122" s="423" t="s">
        <v>22</v>
      </c>
      <c r="E122" s="424"/>
      <c r="F122" s="8"/>
      <c r="G122" s="389"/>
      <c r="H122" s="390"/>
      <c r="I122" s="390"/>
      <c r="J122" s="391"/>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
      <c r="A123" s="34"/>
      <c r="B123" s="298" t="str">
        <f>IF(ISERROR(AA$15),"",AA$15&amp;"")&amp;P$57</f>
        <v>Lithium</v>
      </c>
      <c r="C123" s="6"/>
      <c r="D123" s="423" t="s">
        <v>22</v>
      </c>
      <c r="E123" s="424"/>
      <c r="F123" s="8"/>
      <c r="G123" s="389"/>
      <c r="H123" s="390"/>
      <c r="I123" s="390"/>
      <c r="J123" s="391"/>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
      <c r="A124" s="34"/>
      <c r="B124" s="298" t="str">
        <f>IF(ISERROR(AA$16),"",AA$16&amp;"")&amp;P$58</f>
        <v>Mica</v>
      </c>
      <c r="C124" s="6"/>
      <c r="D124" s="423" t="s">
        <v>22</v>
      </c>
      <c r="E124" s="424"/>
      <c r="F124" s="8"/>
      <c r="G124" s="389"/>
      <c r="H124" s="390"/>
      <c r="I124" s="390"/>
      <c r="J124" s="391"/>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49999999999999" customHeight="1">
      <c r="A125" s="34"/>
      <c r="B125" s="298" t="str">
        <f>IF(ISERROR(AA$17),"",AA$17&amp;"")&amp;P$59</f>
        <v>Nickel(*)</v>
      </c>
      <c r="C125" s="6"/>
      <c r="D125" s="423" t="s">
        <v>25</v>
      </c>
      <c r="E125" s="424"/>
      <c r="F125" s="8"/>
      <c r="G125" s="389"/>
      <c r="H125" s="390"/>
      <c r="I125" s="390"/>
      <c r="J125" s="391"/>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49999999999999" hidden="1" customHeight="1">
      <c r="A126" s="34"/>
      <c r="B126" s="298" t="str">
        <f>IF(ISERROR(AA$18),"",AA$18&amp;"")&amp;P$60</f>
        <v/>
      </c>
      <c r="C126" s="6"/>
      <c r="D126" s="423"/>
      <c r="E126" s="424"/>
      <c r="F126" s="8"/>
      <c r="G126" s="389"/>
      <c r="H126" s="390"/>
      <c r="I126" s="390"/>
      <c r="J126" s="391"/>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49999999999999" hidden="1" customHeight="1">
      <c r="A127" s="34"/>
      <c r="B127" s="298" t="str">
        <f>IF(ISERROR(AA$19),"",AA$19&amp;"")&amp;P$61</f>
        <v/>
      </c>
      <c r="C127" s="6"/>
      <c r="D127" s="423"/>
      <c r="E127" s="424"/>
      <c r="F127" s="8"/>
      <c r="G127" s="389"/>
      <c r="H127" s="390"/>
      <c r="I127" s="390"/>
      <c r="J127" s="391"/>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49999999999999" hidden="1" customHeight="1">
      <c r="A128" s="34"/>
      <c r="B128" s="298" t="str">
        <f>IF(ISERROR(AA$20),"",AA$20&amp;"")&amp;P$62</f>
        <v/>
      </c>
      <c r="C128" s="6"/>
      <c r="D128" s="423"/>
      <c r="E128" s="424"/>
      <c r="F128" s="8"/>
      <c r="G128" s="389"/>
      <c r="H128" s="390"/>
      <c r="I128" s="390"/>
      <c r="J128" s="391"/>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49999999999999" hidden="1" customHeight="1">
      <c r="A129" s="34"/>
      <c r="B129" s="298" t="str">
        <f>IF(ISERROR(AA$21),"",AA$21&amp;"")&amp;P$63</f>
        <v/>
      </c>
      <c r="C129" s="6"/>
      <c r="D129" s="423"/>
      <c r="E129" s="424"/>
      <c r="F129" s="8"/>
      <c r="G129" s="389"/>
      <c r="H129" s="390"/>
      <c r="I129" s="390"/>
      <c r="J129" s="391"/>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49999999999999"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23" t="s">
        <v>25</v>
      </c>
      <c r="E131" s="424"/>
      <c r="F131" s="49"/>
      <c r="G131" s="389"/>
      <c r="H131" s="390"/>
      <c r="I131" s="390"/>
      <c r="J131" s="391"/>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48" t="s">
        <v>32</v>
      </c>
      <c r="E133" s="449"/>
      <c r="F133" s="49"/>
      <c r="G133" s="389"/>
      <c r="H133" s="390"/>
      <c r="I133" s="390"/>
      <c r="J133" s="391"/>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
      <c r="A134" s="34"/>
      <c r="B134" s="53"/>
      <c r="C134" s="8"/>
      <c r="D134" s="353"/>
      <c r="E134" s="353"/>
      <c r="F134" s="9"/>
      <c r="G134" s="439"/>
      <c r="H134" s="439"/>
      <c r="I134" s="439"/>
      <c r="J134" s="439"/>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23" t="s">
        <v>25</v>
      </c>
      <c r="E135" s="424"/>
      <c r="F135" s="49"/>
      <c r="G135" s="389"/>
      <c r="H135" s="390"/>
      <c r="I135" s="390"/>
      <c r="J135" s="391"/>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
      <c r="A136" s="34"/>
      <c r="B136" s="50"/>
      <c r="C136" s="8"/>
      <c r="D136" s="353"/>
      <c r="E136" s="353"/>
      <c r="F136" s="9"/>
      <c r="G136" s="450"/>
      <c r="H136" s="450"/>
      <c r="I136" s="450"/>
      <c r="J136" s="450"/>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423" t="s">
        <v>22</v>
      </c>
      <c r="E137" s="424"/>
      <c r="F137" s="49"/>
      <c r="G137" s="389"/>
      <c r="H137" s="390"/>
      <c r="I137" s="390"/>
      <c r="J137" s="391"/>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45" t="str">
        <f>IF(OR($D$8="",$I$3=""),"","Click here to check required fields completion")</f>
        <v/>
      </c>
      <c r="C138" s="445"/>
      <c r="D138" s="445"/>
      <c r="E138" s="445"/>
      <c r="F138" s="445"/>
      <c r="G138" s="445"/>
      <c r="H138" s="445"/>
      <c r="I138" s="445"/>
      <c r="J138" s="445"/>
      <c r="K138" s="29"/>
      <c r="L138" s="101"/>
      <c r="P138" s="2"/>
      <c r="Q138" s="2"/>
      <c r="R138" s="2"/>
      <c r="S138" s="2"/>
      <c r="T138" s="2"/>
      <c r="U138" s="2"/>
      <c r="V138" s="2"/>
      <c r="W138" s="2"/>
      <c r="X138" s="2"/>
      <c r="Y138" s="2">
        <v>86</v>
      </c>
      <c r="Z138" s="2"/>
      <c r="AA138" s="2"/>
      <c r="AB138" s="2"/>
      <c r="AC138" s="2"/>
      <c r="AD138" s="2"/>
      <c r="AE138" s="2"/>
      <c r="AF138" s="2"/>
      <c r="AG138" s="2"/>
    </row>
    <row r="139" spans="1:33" ht="15.5" thickBot="1">
      <c r="A139" s="446" t="str">
        <f ca="1">OFFSET(L!$C$1,MATCH("General"&amp;"Cpy",L!$A:$A,0)-1,SL,,)</f>
        <v>© 2026 Responsible Minerals Initiative. All rights reserved.</v>
      </c>
      <c r="B139" s="447"/>
      <c r="C139" s="447"/>
      <c r="D139" s="447"/>
      <c r="E139" s="447"/>
      <c r="F139" s="447"/>
      <c r="G139" s="447"/>
      <c r="H139" s="447"/>
      <c r="I139" s="447"/>
      <c r="J139" s="447"/>
      <c r="K139" s="54"/>
      <c r="L139" s="101"/>
      <c r="P139" s="2"/>
      <c r="Q139" s="2"/>
      <c r="R139" s="2"/>
      <c r="S139" s="2"/>
      <c r="T139" s="2"/>
      <c r="U139" s="2"/>
      <c r="V139" s="2"/>
      <c r="W139" s="2"/>
      <c r="X139" s="2"/>
      <c r="Y139" s="2">
        <v>87</v>
      </c>
      <c r="Z139" s="2"/>
      <c r="AA139" s="2"/>
      <c r="AB139" s="2"/>
      <c r="AC139" s="2"/>
      <c r="AD139" s="2"/>
      <c r="AE139" s="2"/>
      <c r="AF139" s="2"/>
      <c r="AG139" s="2"/>
    </row>
    <row r="140" spans="1:33" ht="15.5" thickTop="1">
      <c r="L140" s="94"/>
      <c r="P140" s="2"/>
      <c r="Q140" s="2"/>
      <c r="R140" s="2"/>
      <c r="S140" s="2"/>
      <c r="T140" s="2"/>
      <c r="U140" s="2"/>
      <c r="V140" s="2"/>
      <c r="W140" s="2"/>
      <c r="X140" s="2"/>
      <c r="Y140" s="2"/>
      <c r="Z140" s="2"/>
      <c r="AA140" s="2"/>
      <c r="AB140" s="2"/>
      <c r="AC140" s="2"/>
      <c r="AD140" s="2"/>
      <c r="AE140" s="2"/>
      <c r="AF140" s="2"/>
      <c r="AG140" s="2"/>
    </row>
    <row r="141" spans="1:33" ht="17.5" customHeight="1"/>
    <row r="142" spans="1:33" ht="17.5" hidden="1" customHeight="1">
      <c r="B142" s="367"/>
    </row>
    <row r="143" spans="1:33" ht="17.5" hidden="1" customHeight="1"/>
    <row r="144" spans="1:33" ht="17.5" hidden="1" customHeight="1">
      <c r="B144" s="171" t="s">
        <v>25</v>
      </c>
    </row>
    <row r="145" spans="2:2" ht="17.5" hidden="1" customHeight="1">
      <c r="B145" s="171" t="s">
        <v>22</v>
      </c>
    </row>
    <row r="146" spans="2:2" ht="17.5" hidden="1" customHeight="1">
      <c r="B146" s="171" t="s">
        <v>26</v>
      </c>
    </row>
    <row r="147" spans="2:2" ht="17.5" hidden="1" customHeight="1">
      <c r="B147" s="171" t="s">
        <v>18106</v>
      </c>
    </row>
    <row r="148" spans="2:2" ht="17.5" hidden="1" customHeight="1">
      <c r="B148" s="171" t="s">
        <v>25</v>
      </c>
    </row>
    <row r="149" spans="2:2" ht="17.5" hidden="1" customHeight="1">
      <c r="B149" s="171" t="s">
        <v>22</v>
      </c>
    </row>
    <row r="150" spans="2:2" ht="17.5" hidden="1" customHeight="1">
      <c r="B150" s="171" t="s">
        <v>26</v>
      </c>
    </row>
    <row r="151" spans="2:2" ht="17.5" hidden="1" customHeight="1">
      <c r="B151" s="307" t="s">
        <v>18374</v>
      </c>
    </row>
    <row r="152" spans="2:2" ht="17.5" hidden="1" customHeight="1">
      <c r="B152" s="171" t="s">
        <v>27</v>
      </c>
    </row>
    <row r="153" spans="2:2" ht="17.5" hidden="1" customHeight="1">
      <c r="B153" s="171" t="s">
        <v>28</v>
      </c>
    </row>
    <row r="154" spans="2:2" ht="17.5" hidden="1" customHeight="1">
      <c r="B154" s="171" t="s">
        <v>29</v>
      </c>
    </row>
    <row r="155" spans="2:2" ht="17.5" hidden="1" customHeight="1">
      <c r="B155" s="171" t="s">
        <v>30</v>
      </c>
    </row>
    <row r="156" spans="2:2" ht="17.5" hidden="1" customHeight="1">
      <c r="B156" s="171" t="s">
        <v>31</v>
      </c>
    </row>
    <row r="157" spans="2:2" ht="17.5" hidden="1" customHeight="1">
      <c r="B157" s="171" t="s">
        <v>18107</v>
      </c>
    </row>
    <row r="158" spans="2:2" ht="17.5" hidden="1" customHeight="1">
      <c r="B158" s="171" t="s">
        <v>32</v>
      </c>
    </row>
    <row r="159" spans="2:2" ht="17.5" hidden="1" customHeight="1">
      <c r="B159" s="171" t="s">
        <v>25</v>
      </c>
    </row>
    <row r="160" spans="2:2" ht="17.5" hidden="1" customHeight="1">
      <c r="B160" s="171" t="s">
        <v>22</v>
      </c>
    </row>
    <row r="161" spans="2:3" ht="17.5" hidden="1" customHeight="1">
      <c r="B161" s="171" t="s">
        <v>32</v>
      </c>
    </row>
    <row r="162" spans="2:3" ht="17.5" hidden="1" customHeight="1">
      <c r="B162" s="171" t="s">
        <v>33</v>
      </c>
    </row>
    <row r="163" spans="2:3" ht="17.5" hidden="1" customHeight="1">
      <c r="B163" s="171" t="s">
        <v>22</v>
      </c>
    </row>
    <row r="164" spans="2:3" ht="17.5" hidden="1" customHeight="1">
      <c r="B164" s="171" t="s">
        <v>25</v>
      </c>
    </row>
    <row r="165" spans="2:3" ht="17.5" hidden="1" customHeight="1">
      <c r="B165" s="171" t="s">
        <v>22</v>
      </c>
    </row>
    <row r="166" spans="2:3" ht="17.5" hidden="1" customHeight="1">
      <c r="B166" s="171" t="s">
        <v>26</v>
      </c>
    </row>
    <row r="167" spans="2:3" ht="17.5" hidden="1" customHeight="1">
      <c r="B167" s="171" t="s">
        <v>34</v>
      </c>
    </row>
    <row r="168" spans="2:3" ht="17.5" hidden="1" customHeight="1">
      <c r="B168" s="171" t="s">
        <v>35</v>
      </c>
    </row>
    <row r="169" spans="2:3" ht="17.5" hidden="1" customHeight="1">
      <c r="B169" s="171" t="s">
        <v>36</v>
      </c>
    </row>
    <row r="170" spans="2:3" ht="17.5" hidden="1" customHeight="1">
      <c r="B170" s="171" t="s">
        <v>37</v>
      </c>
    </row>
    <row r="171" spans="2:3" ht="17.5" hidden="1" customHeight="1">
      <c r="B171" s="171" t="s">
        <v>22</v>
      </c>
    </row>
    <row r="172" spans="2:3" ht="17.5" hidden="1" customHeight="1">
      <c r="B172" s="171" t="s">
        <v>25</v>
      </c>
    </row>
    <row r="173" spans="2:3" ht="17.5" hidden="1" customHeight="1">
      <c r="B173" s="171" t="s">
        <v>38</v>
      </c>
    </row>
    <row r="174" spans="2:3" ht="17.5" hidden="1" customHeight="1">
      <c r="B174" s="171" t="s">
        <v>22</v>
      </c>
    </row>
    <row r="175" spans="2:3" ht="17.5" hidden="1" customHeight="1">
      <c r="B175" s="171" t="s">
        <v>40</v>
      </c>
      <c r="C175" t="s">
        <v>18595</v>
      </c>
    </row>
    <row r="176" spans="2:3" ht="17.5" hidden="1" customHeight="1">
      <c r="B176" s="171" t="s">
        <v>18108</v>
      </c>
      <c r="C176" t="s">
        <v>18596</v>
      </c>
    </row>
    <row r="177" spans="2:3" ht="17.5" hidden="1" customHeight="1">
      <c r="B177" s="171" t="s">
        <v>18110</v>
      </c>
      <c r="C177" t="s">
        <v>18597</v>
      </c>
    </row>
    <row r="178" spans="2:3" ht="17.5" hidden="1" customHeight="1">
      <c r="B178" s="171" t="s">
        <v>18111</v>
      </c>
      <c r="C178" t="s">
        <v>18598</v>
      </c>
    </row>
    <row r="179" spans="2:3" ht="17.5" hidden="1" customHeight="1">
      <c r="B179" s="171" t="s">
        <v>41</v>
      </c>
      <c r="C179" t="s">
        <v>18599</v>
      </c>
    </row>
    <row r="180" spans="2:3" ht="17.5" hidden="1" customHeight="1">
      <c r="B180" s="171" t="s">
        <v>18109</v>
      </c>
      <c r="C180" t="s">
        <v>18600</v>
      </c>
    </row>
    <row r="181" spans="2:3" ht="17.5" hidden="1" customHeight="1">
      <c r="B181" s="171"/>
    </row>
    <row r="182" spans="2:3" ht="17.5" hidden="1" customHeight="1">
      <c r="B182" s="171"/>
    </row>
    <row r="183" spans="2:3" ht="17.5" hidden="1" customHeight="1">
      <c r="B183" s="171"/>
    </row>
    <row r="184" spans="2:3" ht="17.5" hidden="1" customHeight="1">
      <c r="B184" s="171"/>
    </row>
    <row r="185" spans="2:3" ht="17.5" hidden="1" customHeight="1">
      <c r="B185" s="171" t="s">
        <v>18112</v>
      </c>
    </row>
    <row r="186" spans="2:3" ht="17.5" hidden="1" customHeight="1"/>
    <row r="187" spans="2:3" ht="17.5" hidden="1" customHeight="1"/>
    <row r="188" spans="2:3" ht="17.5" hidden="1" customHeight="1">
      <c r="B188" s="368"/>
    </row>
    <row r="189" spans="2:3" ht="17.5" customHeigh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3" priority="654" stopIfTrue="1">
      <formula>IF($B$30="",TRUE)</formula>
    </cfRule>
  </conditionalFormatting>
  <conditionalFormatting sqref="B31">
    <cfRule type="expression" dxfId="142" priority="652">
      <formula>IF($B$31="",TRUE)</formula>
    </cfRule>
  </conditionalFormatting>
  <conditionalFormatting sqref="B32">
    <cfRule type="expression" dxfId="141" priority="651">
      <formula>IF($B$32="",TRUE)</formula>
    </cfRule>
  </conditionalFormatting>
  <conditionalFormatting sqref="B33">
    <cfRule type="expression" dxfId="140" priority="650">
      <formula>IF($B$33="",TRUE)</formula>
    </cfRule>
  </conditionalFormatting>
  <conditionalFormatting sqref="B34">
    <cfRule type="expression" dxfId="139" priority="649">
      <formula>IF($B$34="",TRUE)</formula>
    </cfRule>
  </conditionalFormatting>
  <conditionalFormatting sqref="B35">
    <cfRule type="expression" dxfId="138" priority="648">
      <formula>IF($B$35="",TRUE)</formula>
    </cfRule>
  </conditionalFormatting>
  <conditionalFormatting sqref="B36">
    <cfRule type="expression" dxfId="137" priority="647">
      <formula>IF($B$36="",TRUE)</formula>
    </cfRule>
  </conditionalFormatting>
  <conditionalFormatting sqref="B37">
    <cfRule type="expression" dxfId="136" priority="646">
      <formula>IF($B$37="",TRUE)</formula>
    </cfRule>
  </conditionalFormatting>
  <conditionalFormatting sqref="B38">
    <cfRule type="expression" dxfId="135" priority="645">
      <formula>IF($B$38="",TRUE)</formula>
    </cfRule>
  </conditionalFormatting>
  <conditionalFormatting sqref="B39">
    <cfRule type="expression" dxfId="134" priority="644">
      <formula>IF($B$39="",TRUE)</formula>
    </cfRule>
  </conditionalFormatting>
  <conditionalFormatting sqref="B42">
    <cfRule type="expression" dxfId="133" priority="626" stopIfTrue="1">
      <formula>IF($B$42="",TRUE)</formula>
    </cfRule>
  </conditionalFormatting>
  <conditionalFormatting sqref="B43">
    <cfRule type="expression" dxfId="132" priority="625" stopIfTrue="1">
      <formula>IF($B$43="",TRUE)</formula>
    </cfRule>
  </conditionalFormatting>
  <conditionalFormatting sqref="B44">
    <cfRule type="expression" dxfId="131" priority="624" stopIfTrue="1">
      <formula>IF($B$44="",TRUE)</formula>
    </cfRule>
  </conditionalFormatting>
  <conditionalFormatting sqref="B45">
    <cfRule type="expression" dxfId="130" priority="623" stopIfTrue="1">
      <formula>IF($B$45="",TRUE)</formula>
    </cfRule>
  </conditionalFormatting>
  <conditionalFormatting sqref="B46">
    <cfRule type="expression" dxfId="129" priority="622" stopIfTrue="1">
      <formula>IF($B$46="",TRUE)</formula>
    </cfRule>
  </conditionalFormatting>
  <conditionalFormatting sqref="B47">
    <cfRule type="expression" dxfId="128" priority="621" stopIfTrue="1">
      <formula>IF($B$47="",TRUE)</formula>
    </cfRule>
  </conditionalFormatting>
  <conditionalFormatting sqref="B48">
    <cfRule type="expression" dxfId="127" priority="620" stopIfTrue="1">
      <formula>IF($B$48="",TRUE)</formula>
    </cfRule>
  </conditionalFormatting>
  <conditionalFormatting sqref="B49">
    <cfRule type="expression" dxfId="126" priority="619" stopIfTrue="1">
      <formula>IF($B$49="",TRUE)</formula>
    </cfRule>
  </conditionalFormatting>
  <conditionalFormatting sqref="B50">
    <cfRule type="expression" dxfId="125" priority="618" stopIfTrue="1">
      <formula>IF($B$50="",TRUE)</formula>
    </cfRule>
  </conditionalFormatting>
  <conditionalFormatting sqref="B51">
    <cfRule type="expression" dxfId="124" priority="617" stopIfTrue="1">
      <formula>IF($B$51="",TRUE)</formula>
    </cfRule>
  </conditionalFormatting>
  <conditionalFormatting sqref="B54">
    <cfRule type="expression" dxfId="123" priority="609" stopIfTrue="1">
      <formula>IF($B$54="",TRUE)</formula>
    </cfRule>
  </conditionalFormatting>
  <conditionalFormatting sqref="B55">
    <cfRule type="expression" dxfId="122" priority="591" stopIfTrue="1">
      <formula>IF($B$55="",TRUE)</formula>
    </cfRule>
  </conditionalFormatting>
  <conditionalFormatting sqref="B56">
    <cfRule type="expression" dxfId="121" priority="608" stopIfTrue="1">
      <formula>IF($B$56="",TRUE)</formula>
    </cfRule>
  </conditionalFormatting>
  <conditionalFormatting sqref="B57">
    <cfRule type="expression" dxfId="120" priority="607" stopIfTrue="1">
      <formula>IF($B$57="",TRUE)</formula>
    </cfRule>
  </conditionalFormatting>
  <conditionalFormatting sqref="B58">
    <cfRule type="expression" dxfId="119" priority="606" stopIfTrue="1">
      <formula>IF($B$58="",TRUE)</formula>
    </cfRule>
  </conditionalFormatting>
  <conditionalFormatting sqref="B59">
    <cfRule type="expression" dxfId="118" priority="605" stopIfTrue="1">
      <formula>IF($B$59="",TRUE)</formula>
    </cfRule>
  </conditionalFormatting>
  <conditionalFormatting sqref="B60">
    <cfRule type="expression" dxfId="117" priority="604" stopIfTrue="1">
      <formula>IF($B$60="",TRUE)</formula>
    </cfRule>
  </conditionalFormatting>
  <conditionalFormatting sqref="B61">
    <cfRule type="expression" dxfId="116" priority="603" stopIfTrue="1">
      <formula>IF($B$61="",TRUE)</formula>
    </cfRule>
  </conditionalFormatting>
  <conditionalFormatting sqref="B62">
    <cfRule type="expression" dxfId="115" priority="602" stopIfTrue="1">
      <formula>IF($B$62="",TRUE)</formula>
    </cfRule>
  </conditionalFormatting>
  <conditionalFormatting sqref="B63">
    <cfRule type="expression" dxfId="114" priority="601" stopIfTrue="1">
      <formula>IF($B$63="",TRUE)</formula>
    </cfRule>
  </conditionalFormatting>
  <conditionalFormatting sqref="B66">
    <cfRule type="expression" dxfId="113" priority="600" stopIfTrue="1">
      <formula>IF($B$54="",TRUE)</formula>
    </cfRule>
  </conditionalFormatting>
  <conditionalFormatting sqref="B67">
    <cfRule type="expression" dxfId="112" priority="590" stopIfTrue="1">
      <formula>IF($B$55="",TRUE)</formula>
    </cfRule>
  </conditionalFormatting>
  <conditionalFormatting sqref="B68">
    <cfRule type="expression" dxfId="111" priority="599" stopIfTrue="1">
      <formula>IF($B$56="",TRUE)</formula>
    </cfRule>
  </conditionalFormatting>
  <conditionalFormatting sqref="B69">
    <cfRule type="expression" dxfId="110" priority="598" stopIfTrue="1">
      <formula>IF($B$57="",TRUE)</formula>
    </cfRule>
  </conditionalFormatting>
  <conditionalFormatting sqref="B70">
    <cfRule type="expression" dxfId="109" priority="597" stopIfTrue="1">
      <formula>IF($B$58="",TRUE)</formula>
    </cfRule>
  </conditionalFormatting>
  <conditionalFormatting sqref="B71">
    <cfRule type="expression" dxfId="108" priority="596" stopIfTrue="1">
      <formula>IF($B$59="",TRUE)</formula>
    </cfRule>
  </conditionalFormatting>
  <conditionalFormatting sqref="B72">
    <cfRule type="expression" dxfId="107" priority="595" stopIfTrue="1">
      <formula>IF($B$60="",TRUE)</formula>
    </cfRule>
  </conditionalFormatting>
  <conditionalFormatting sqref="B73">
    <cfRule type="expression" dxfId="106" priority="594" stopIfTrue="1">
      <formula>IF($B$61="",TRUE)</formula>
    </cfRule>
  </conditionalFormatting>
  <conditionalFormatting sqref="B74">
    <cfRule type="expression" dxfId="105" priority="593" stopIfTrue="1">
      <formula>IF($B$62="",TRUE)</formula>
    </cfRule>
  </conditionalFormatting>
  <conditionalFormatting sqref="B75">
    <cfRule type="expression" dxfId="104" priority="592" stopIfTrue="1">
      <formula>IF($B$63="",TRUE)</formula>
    </cfRule>
  </conditionalFormatting>
  <conditionalFormatting sqref="B78">
    <cfRule type="expression" dxfId="103" priority="589" stopIfTrue="1">
      <formula>IF($B$54="",TRUE)</formula>
    </cfRule>
  </conditionalFormatting>
  <conditionalFormatting sqref="B79">
    <cfRule type="expression" dxfId="102" priority="580" stopIfTrue="1">
      <formula>IF($B$55="",TRUE)</formula>
    </cfRule>
  </conditionalFormatting>
  <conditionalFormatting sqref="B80">
    <cfRule type="expression" dxfId="101" priority="588" stopIfTrue="1">
      <formula>IF($B$56="",TRUE)</formula>
    </cfRule>
  </conditionalFormatting>
  <conditionalFormatting sqref="B81">
    <cfRule type="expression" dxfId="100" priority="587" stopIfTrue="1">
      <formula>IF($B$57="",TRUE)</formula>
    </cfRule>
  </conditionalFormatting>
  <conditionalFormatting sqref="B82">
    <cfRule type="expression" dxfId="99" priority="586" stopIfTrue="1">
      <formula>IF($B$58="",TRUE)</formula>
    </cfRule>
  </conditionalFormatting>
  <conditionalFormatting sqref="B83">
    <cfRule type="expression" dxfId="98" priority="585" stopIfTrue="1">
      <formula>IF($B$59="",TRUE)</formula>
    </cfRule>
  </conditionalFormatting>
  <conditionalFormatting sqref="B84">
    <cfRule type="expression" dxfId="97" priority="584" stopIfTrue="1">
      <formula>IF($B$60="",TRUE)</formula>
    </cfRule>
  </conditionalFormatting>
  <conditionalFormatting sqref="B85">
    <cfRule type="expression" dxfId="96" priority="583" stopIfTrue="1">
      <formula>IF($B$61="",TRUE)</formula>
    </cfRule>
  </conditionalFormatting>
  <conditionalFormatting sqref="B86">
    <cfRule type="expression" dxfId="95" priority="582" stopIfTrue="1">
      <formula>IF($B$62="",TRUE)</formula>
    </cfRule>
  </conditionalFormatting>
  <conditionalFormatting sqref="B87">
    <cfRule type="expression" dxfId="94" priority="581" stopIfTrue="1">
      <formula>IF($B$63="",TRUE)</formula>
    </cfRule>
  </conditionalFormatting>
  <conditionalFormatting sqref="B90">
    <cfRule type="expression" dxfId="93" priority="579" stopIfTrue="1">
      <formula>IF($B$54="",TRUE)</formula>
    </cfRule>
  </conditionalFormatting>
  <conditionalFormatting sqref="B91">
    <cfRule type="expression" dxfId="92" priority="570" stopIfTrue="1">
      <formula>IF($B$55="",TRUE)</formula>
    </cfRule>
  </conditionalFormatting>
  <conditionalFormatting sqref="B92">
    <cfRule type="expression" dxfId="91" priority="578" stopIfTrue="1">
      <formula>IF($B$56="",TRUE)</formula>
    </cfRule>
  </conditionalFormatting>
  <conditionalFormatting sqref="B93">
    <cfRule type="expression" dxfId="90" priority="577" stopIfTrue="1">
      <formula>IF($B$57="",TRUE)</formula>
    </cfRule>
  </conditionalFormatting>
  <conditionalFormatting sqref="B94">
    <cfRule type="expression" dxfId="89" priority="576" stopIfTrue="1">
      <formula>IF($B$58="",TRUE)</formula>
    </cfRule>
  </conditionalFormatting>
  <conditionalFormatting sqref="B95">
    <cfRule type="expression" dxfId="88" priority="575" stopIfTrue="1">
      <formula>IF($B$59="",TRUE)</formula>
    </cfRule>
  </conditionalFormatting>
  <conditionalFormatting sqref="B96">
    <cfRule type="expression" dxfId="87" priority="574" stopIfTrue="1">
      <formula>IF($B$60="",TRUE)</formula>
    </cfRule>
  </conditionalFormatting>
  <conditionalFormatting sqref="B97">
    <cfRule type="expression" dxfId="86" priority="573" stopIfTrue="1">
      <formula>IF($B$61="",TRUE)</formula>
    </cfRule>
  </conditionalFormatting>
  <conditionalFormatting sqref="B98">
    <cfRule type="expression" dxfId="85" priority="572" stopIfTrue="1">
      <formula>IF($B$62="",TRUE)</formula>
    </cfRule>
  </conditionalFormatting>
  <conditionalFormatting sqref="B99">
    <cfRule type="expression" dxfId="84" priority="571" stopIfTrue="1">
      <formula>IF($B$63="",TRUE)</formula>
    </cfRule>
  </conditionalFormatting>
  <conditionalFormatting sqref="B102">
    <cfRule type="expression" dxfId="83" priority="569" stopIfTrue="1">
      <formula>IF($B$54="",TRUE)</formula>
    </cfRule>
  </conditionalFormatting>
  <conditionalFormatting sqref="B103">
    <cfRule type="expression" dxfId="82" priority="560" stopIfTrue="1">
      <formula>IF($B$55="",TRUE)</formula>
    </cfRule>
  </conditionalFormatting>
  <conditionalFormatting sqref="B104">
    <cfRule type="expression" dxfId="81" priority="568" stopIfTrue="1">
      <formula>IF($B$56="",TRUE)</formula>
    </cfRule>
  </conditionalFormatting>
  <conditionalFormatting sqref="B105">
    <cfRule type="expression" dxfId="80" priority="567" stopIfTrue="1">
      <formula>IF($B$57="",TRUE)</formula>
    </cfRule>
  </conditionalFormatting>
  <conditionalFormatting sqref="B106">
    <cfRule type="expression" dxfId="79" priority="566" stopIfTrue="1">
      <formula>IF($B$58="",TRUE)</formula>
    </cfRule>
  </conditionalFormatting>
  <conditionalFormatting sqref="B107">
    <cfRule type="expression" dxfId="78" priority="565" stopIfTrue="1">
      <formula>IF($B$59="",TRUE)</formula>
    </cfRule>
  </conditionalFormatting>
  <conditionalFormatting sqref="B108">
    <cfRule type="expression" dxfId="77" priority="564" stopIfTrue="1">
      <formula>IF($B$60="",TRUE)</formula>
    </cfRule>
  </conditionalFormatting>
  <conditionalFormatting sqref="B109">
    <cfRule type="expression" dxfId="76" priority="563" stopIfTrue="1">
      <formula>IF($B$61="",TRUE)</formula>
    </cfRule>
  </conditionalFormatting>
  <conditionalFormatting sqref="B110">
    <cfRule type="expression" dxfId="75" priority="562" stopIfTrue="1">
      <formula>IF($B$62="",TRUE)</formula>
    </cfRule>
  </conditionalFormatting>
  <conditionalFormatting sqref="B111">
    <cfRule type="expression" dxfId="74" priority="561" stopIfTrue="1">
      <formula>IF($B$63="",TRUE)</formula>
    </cfRule>
  </conditionalFormatting>
  <conditionalFormatting sqref="B120">
    <cfRule type="expression" dxfId="73" priority="538" stopIfTrue="1">
      <formula>IF($B$54="",TRUE)</formula>
    </cfRule>
  </conditionalFormatting>
  <conditionalFormatting sqref="B121">
    <cfRule type="expression" dxfId="72" priority="529" stopIfTrue="1">
      <formula>IF($B$55="",TRUE)</formula>
    </cfRule>
  </conditionalFormatting>
  <conditionalFormatting sqref="B122">
    <cfRule type="expression" dxfId="71" priority="537" stopIfTrue="1">
      <formula>IF($B$56="",TRUE)</formula>
    </cfRule>
  </conditionalFormatting>
  <conditionalFormatting sqref="B123">
    <cfRule type="expression" dxfId="70" priority="536" stopIfTrue="1">
      <formula>IF($B$57="",TRUE)</formula>
    </cfRule>
  </conditionalFormatting>
  <conditionalFormatting sqref="B124">
    <cfRule type="expression" dxfId="69" priority="535" stopIfTrue="1">
      <formula>IF($B$58="",TRUE)</formula>
    </cfRule>
  </conditionalFormatting>
  <conditionalFormatting sqref="B125">
    <cfRule type="expression" dxfId="68" priority="534" stopIfTrue="1">
      <formula>IF($B$59="",TRUE)</formula>
    </cfRule>
  </conditionalFormatting>
  <conditionalFormatting sqref="B126">
    <cfRule type="expression" dxfId="67" priority="533" stopIfTrue="1">
      <formula>IF($B$60="",TRUE)</formula>
    </cfRule>
  </conditionalFormatting>
  <conditionalFormatting sqref="B127">
    <cfRule type="expression" dxfId="66" priority="532" stopIfTrue="1">
      <formula>IF($B$61="",TRUE)</formula>
    </cfRule>
  </conditionalFormatting>
  <conditionalFormatting sqref="B128">
    <cfRule type="expression" dxfId="65" priority="531" stopIfTrue="1">
      <formula>IF($B$62="",TRUE)</formula>
    </cfRule>
  </conditionalFormatting>
  <conditionalFormatting sqref="B129">
    <cfRule type="expression" dxfId="64" priority="530" stopIfTrue="1">
      <formula>IF($B$63="",TRUE)</formula>
    </cfRule>
  </conditionalFormatting>
  <conditionalFormatting sqref="D12">
    <cfRule type="expression" dxfId="63" priority="653">
      <formula>IF($D$12="",TRUE)</formula>
    </cfRule>
  </conditionalFormatting>
  <conditionalFormatting sqref="D26:E26">
    <cfRule type="expression" dxfId="62" priority="7" stopIfTrue="1">
      <formula>IF($D$26="",TRUE)</formula>
    </cfRule>
  </conditionalFormatting>
  <conditionalFormatting sqref="D30:E39">
    <cfRule type="expression" dxfId="61" priority="269" stopIfTrue="1">
      <formula>IF($D30="",TRUE)</formula>
    </cfRule>
    <cfRule type="expression" dxfId="60" priority="268" stopIfTrue="1">
      <formula>IF($B30="",TRUE)</formula>
    </cfRule>
    <cfRule type="expression" dxfId="59" priority="267" stopIfTrue="1">
      <formula>IF($M30=1,TRUE)</formula>
    </cfRule>
  </conditionalFormatting>
  <conditionalFormatting sqref="D42:E51">
    <cfRule type="expression" dxfId="58" priority="232" stopIfTrue="1">
      <formula>IF(AND(OR($D30="Yes",$D30=""),$D42=""),1,0)</formula>
    </cfRule>
    <cfRule type="expression" dxfId="57" priority="230" stopIfTrue="1">
      <formula>IF($M42=1,TRUE)</formula>
    </cfRule>
    <cfRule type="expression" dxfId="56" priority="231" stopIfTrue="1">
      <formula>IF($B42="",TRUE)</formula>
    </cfRule>
    <cfRule type="expression" dxfId="55" priority="233" stopIfTrue="1">
      <formula>IF($P30="",TRUE)</formula>
    </cfRule>
  </conditionalFormatting>
  <conditionalFormatting sqref="D54:E63">
    <cfRule type="expression" dxfId="54" priority="196" stopIfTrue="1">
      <formula>IF(AND(OR($D42="Yes",$D42=""),$D54=""),1,0)</formula>
    </cfRule>
    <cfRule type="expression" dxfId="53" priority="195" stopIfTrue="1">
      <formula>IF($P54="",TRUE)</formula>
    </cfRule>
    <cfRule type="expression" dxfId="52" priority="194" stopIfTrue="1">
      <formula>IF($B54="",TRUE)</formula>
    </cfRule>
    <cfRule type="expression" dxfId="51" priority="193" stopIfTrue="1">
      <formula>IF($M54=1,TRUE)</formula>
    </cfRule>
  </conditionalFormatting>
  <conditionalFormatting sqref="D66:E75">
    <cfRule type="expression" dxfId="50" priority="159" stopIfTrue="1">
      <formula>IF(AND(OR($D42="Yes",$D42=""),$D66=""),1,0)</formula>
    </cfRule>
    <cfRule type="expression" dxfId="49" priority="158" stopIfTrue="1">
      <formula>IF($P54="",TRUE)</formula>
    </cfRule>
    <cfRule type="expression" dxfId="48" priority="157" stopIfTrue="1">
      <formula>IF($B54="",TRUE)</formula>
    </cfRule>
    <cfRule type="expression" dxfId="47" priority="156" stopIfTrue="1">
      <formula>IF($M66=1,TRUE)</formula>
    </cfRule>
  </conditionalFormatting>
  <conditionalFormatting sqref="D78:E87">
    <cfRule type="expression" dxfId="46" priority="119" stopIfTrue="1">
      <formula>IF($M78=1,TRUE)</formula>
    </cfRule>
    <cfRule type="expression" dxfId="45" priority="122" stopIfTrue="1">
      <formula>IF(AND(OR($D42="Yes",$D42=""),$D78=""),1,0)</formula>
    </cfRule>
    <cfRule type="expression" dxfId="44" priority="121" stopIfTrue="1">
      <formula>IF($P54="",TRUE)</formula>
    </cfRule>
    <cfRule type="expression" dxfId="43" priority="120" stopIfTrue="1">
      <formula>IF($B54="",TRUE)</formula>
    </cfRule>
  </conditionalFormatting>
  <conditionalFormatting sqref="D90:E99">
    <cfRule type="expression" dxfId="42" priority="82" stopIfTrue="1">
      <formula>IF($M90=1,TRUE)</formula>
    </cfRule>
    <cfRule type="expression" dxfId="41" priority="83" stopIfTrue="1">
      <formula>IF($B54="",TRUE)</formula>
    </cfRule>
    <cfRule type="expression" dxfId="40" priority="84" stopIfTrue="1">
      <formula>IF($P54="",TRUE)</formula>
    </cfRule>
    <cfRule type="expression" dxfId="39" priority="85" stopIfTrue="1">
      <formula>IF(AND(OR($D42="Yes",$D42=""),$D90=""),1,0)</formula>
    </cfRule>
  </conditionalFormatting>
  <conditionalFormatting sqref="D102:E111">
    <cfRule type="expression" dxfId="38" priority="48" stopIfTrue="1">
      <formula>IF(AND(OR($D42="Yes",$D42=""),$D102=""),1,0)</formula>
    </cfRule>
    <cfRule type="expression" dxfId="37" priority="47" stopIfTrue="1">
      <formula>IF($P54="",TRUE)</formula>
    </cfRule>
    <cfRule type="expression" dxfId="36" priority="46" stopIfTrue="1">
      <formula>IF($B54="",TRUE)</formula>
    </cfRule>
    <cfRule type="expression" dxfId="35" priority="45" stopIfTrue="1">
      <formula>IF($M102=1,TRUE)</formula>
    </cfRule>
  </conditionalFormatting>
  <conditionalFormatting sqref="D115:E115 D117:E117 D131:E131 D133:E133 D135:E135 D137:E137">
    <cfRule type="expression" dxfId="34" priority="656" stopIfTrue="1">
      <formula>AND(OR($D$30="No",$D$30="Unknown",$D$30="Not applicable for this declaration"),OR($D$31="No",$D$31="Unknown",$D$31="Not applicable for this declaration"))</formula>
    </cfRule>
    <cfRule type="expression" dxfId="33" priority="657" stopIfTrue="1">
      <formula>IF(D115="",TRUE)</formula>
    </cfRule>
  </conditionalFormatting>
  <conditionalFormatting sqref="D120:E129">
    <cfRule type="expression" dxfId="32" priority="8" stopIfTrue="1">
      <formula>IF($M120=1,TRUE)</formula>
    </cfRule>
    <cfRule type="expression" dxfId="31" priority="10" stopIfTrue="1">
      <formula>IF($P54="",TRUE)</formula>
    </cfRule>
    <cfRule type="expression" dxfId="30" priority="9" stopIfTrue="1">
      <formula>IF($B54="",TRUE)</formula>
    </cfRule>
    <cfRule type="expression" dxfId="29" priority="11" stopIfTrue="1">
      <formula>IF(AND(OR($D42="Yes",$D42=""),$D120=""),1,0)</formula>
    </cfRule>
  </conditionalFormatting>
  <conditionalFormatting sqref="D9:G9">
    <cfRule type="expression" dxfId="28" priority="809" stopIfTrue="1">
      <formula>IF($D$9="",TRUE)</formula>
    </cfRule>
  </conditionalFormatting>
  <conditionalFormatting sqref="D8:J8">
    <cfRule type="expression" dxfId="27" priority="808" stopIfTrue="1">
      <formula>IF($D$8="",TRUE)</formula>
    </cfRule>
  </conditionalFormatting>
  <conditionalFormatting sqref="D10:J10">
    <cfRule type="expression" dxfId="26" priority="823" stopIfTrue="1">
      <formula>IF(AND($D$10="",$D$9=$R$9),TRUE)</formula>
    </cfRule>
    <cfRule type="expression" dxfId="25" priority="713" stopIfTrue="1">
      <formula>IF($D$9=$Q$9,TRUE)</formula>
    </cfRule>
  </conditionalFormatting>
  <conditionalFormatting sqref="D19:J19">
    <cfRule type="expression" dxfId="24" priority="3" stopIfTrue="1">
      <formula>IF($D$15="",TRUE)</formula>
    </cfRule>
  </conditionalFormatting>
  <conditionalFormatting sqref="D20:J20">
    <cfRule type="expression" dxfId="23" priority="4" stopIfTrue="1">
      <formula>IF($D$16="",TRUE)</formula>
    </cfRule>
  </conditionalFormatting>
  <conditionalFormatting sqref="D21:J21">
    <cfRule type="expression" dxfId="22" priority="5" stopIfTrue="1">
      <formula>IF($D$17="",TRUE)</formula>
    </cfRule>
  </conditionalFormatting>
  <conditionalFormatting sqref="D22:J22">
    <cfRule type="expression" dxfId="21" priority="6" stopIfTrue="1">
      <formula>IF($D$18="",TRUE)</formula>
    </cfRule>
  </conditionalFormatting>
  <conditionalFormatting sqref="D24:J24">
    <cfRule type="expression" dxfId="20" priority="1" stopIfTrue="1">
      <formula>IF($D$16="",TRUE)</formula>
    </cfRule>
  </conditionalFormatting>
  <conditionalFormatting sqref="D25:J25">
    <cfRule type="expression" dxfId="19" priority="2" stopIfTrue="1">
      <formula>IF($D$17="",TRUE)</formula>
    </cfRule>
  </conditionalFormatting>
  <conditionalFormatting sqref="G117:J117">
    <cfRule type="expression" dxfId="18" priority="661">
      <formula>IF(AND($D$117="Yes",$G$117=""),TRUE)</formula>
    </cfRule>
  </conditionalFormatting>
  <conditionalFormatting sqref="G133:J133">
    <cfRule type="expression" dxfId="17" priority="663" stopIfTrue="1">
      <formula>IF(AND($D$133="Yes, using other format (describe)",$G$133=""),TRUE)</formula>
    </cfRule>
  </conditionalFormatting>
  <conditionalFormatting sqref="G135:J135">
    <cfRule type="expression" dxfId="16" priority="660">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0000000}">
      <formula1>$P$9:$R$9</formula1>
    </dataValidation>
    <dataValidation type="list" allowBlank="1" showInputMessage="1" showErrorMessage="1" sqref="D3" xr:uid="{00000000-0002-0000-0300-000001000000}">
      <formula1>LN</formula1>
    </dataValidation>
    <dataValidation type="list" allowBlank="1" showInputMessage="1" showErrorMessage="1" sqref="G13" xr:uid="{00000000-0002-0000-0300-000002000000}">
      <formula1>$B$180:$C$180</formula1>
    </dataValidation>
    <dataValidation type="list" allowBlank="1" showInputMessage="1" showErrorMessage="1" sqref="D115:E115 D117:E117 D135:E135 D137:E137" xr:uid="{00000000-0002-0000-0300-000003000000}">
      <formula1>$B$144:$B$145</formula1>
    </dataValidation>
    <dataValidation type="list" allowBlank="1" showInputMessage="1" showErrorMessage="1" sqref="D90:E99 D54:E63 D42:E51 D66:E75 D102:E111" xr:uid="{00000000-0002-0000-0300-000004000000}">
      <formula1>$B$144:$B$146</formula1>
    </dataValidation>
    <dataValidation type="list" allowBlank="1" showInputMessage="1" showErrorMessage="1" sqref="D78:E87" xr:uid="{00000000-0002-0000-0300-000005000000}">
      <formula1>$B$151:$B$157</formula1>
    </dataValidation>
    <dataValidation type="list" allowBlank="1" showInputMessage="1" showErrorMessage="1" sqref="D131:E131" xr:uid="{00000000-0002-0000-0300-000006000000}">
      <formula1>$B$159:$B$160</formula1>
    </dataValidation>
    <dataValidation type="list" allowBlank="1" showInputMessage="1" showErrorMessage="1" sqref="D133:E133" xr:uid="{00000000-0002-0000-0300-000007000000}">
      <formula1>$B$161:$B$163</formula1>
    </dataValidation>
    <dataValidation type="list" allowBlank="1" showInputMessage="1" showErrorMessage="1" sqref="D30:E39" xr:uid="{00000000-0002-0000-0300-000008000000}">
      <formula1>$B$144:$B$147</formula1>
    </dataValidation>
    <dataValidation type="list" allowBlank="1" showInputMessage="1" showErrorMessage="1" sqref="D120:E129" xr:uid="{00000000-0002-0000-0300-000009000000}">
      <formula1>$B$172:$B$174</formula1>
    </dataValidation>
    <dataValidation type="list" allowBlank="1" showInputMessage="1" showErrorMessage="1" sqref="D12" xr:uid="{00000000-0002-0000-0300-00000A000000}">
      <formula1>$B$175:$C$175</formula1>
    </dataValidation>
    <dataValidation type="list" allowBlank="1" showInputMessage="1" showErrorMessage="1" sqref="E12:F12" xr:uid="{00000000-0002-0000-0300-00000B000000}">
      <formula1>$B$176:$C$176</formula1>
    </dataValidation>
    <dataValidation type="list" allowBlank="1" showInputMessage="1" showErrorMessage="1" sqref="G12" xr:uid="{00000000-0002-0000-0300-00000C000000}">
      <formula1>$B$177:$C$177</formula1>
    </dataValidation>
    <dataValidation type="list" allowBlank="1" showInputMessage="1" showErrorMessage="1" sqref="D13" xr:uid="{00000000-0002-0000-0300-00000D000000}">
      <formula1>$B$178:$C$178</formula1>
    </dataValidation>
    <dataValidation type="list" allowBlank="1" showInputMessage="1" showErrorMessage="1" sqref="E13:F13" xr:uid="{00000000-0002-0000-0300-00000E000000}">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00000000-0002-0000-0300-00000F000000}">
      <formula1>39082</formula1>
    </dataValidation>
  </dataValidations>
  <hyperlinks>
    <hyperlink ref="D11:J11" location="'Product List'!B6" display="'Product List'!B6" xr:uid="{00000000-0004-0000-0300-000000000000}"/>
    <hyperlink ref="I4:J4" location="Instructions!A82" display="Instructions!A82" xr:uid="{00000000-0004-0000-0300-000001000000}"/>
    <hyperlink ref="H101:J101" location="'Smelter List'!A1" display="'Smelter List'!A1" xr:uid="{00000000-0004-0000-0300-000002000000}"/>
    <hyperlink ref="B138:J138" location="Checker!A1" display="Checker!A1" xr:uid="{00000000-0004-0000-0300-000003000000}"/>
    <hyperlink ref="D24" r:id="rId1" display="mattkan@kinsun.com" xr:uid="{00000000-0004-0000-0300-000004000000}"/>
    <hyperlink ref="D20" r:id="rId2" xr:uid="{00000000-0004-0000-0300-000005000000}"/>
  </hyperlinks>
  <pageMargins left="0.70866141732283505" right="0.70866141732283505" top="0.74803149606299202" bottom="0.74803149606299202" header="0.31496062992126" footer="0.31496062992126"/>
  <pageSetup scale="41" fitToHeight="0" orientation="portrait" r:id="rId3"/>
  <headerFooter>
    <oddHeader>&amp;R&amp;"Calibri"&amp;14&amp;KFF0000 L2: Internal use only&amp;1#_x000D_</oddHeader>
  </headerFooter>
  <rowBreaks count="2" manualBreakCount="2">
    <brk id="58" max="11" man="1"/>
    <brk id="60" max="11"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abSelected="1" topLeftCell="A2" zoomScale="50" zoomScaleNormal="50" workbookViewId="0">
      <pane ySplit="3" topLeftCell="A5" activePane="bottomLeft" state="frozen"/>
      <selection activeCell="B24" sqref="B24:J24"/>
      <selection pane="bottomLeft" activeCell="A33" sqref="A33:XFD2503"/>
    </sheetView>
  </sheetViews>
  <sheetFormatPr defaultColWidth="9" defaultRowHeight="13.5"/>
  <cols>
    <col min="1" max="1" width="13.765625" style="169" customWidth="1"/>
    <col min="2" max="2" width="13.15234375" style="95" customWidth="1"/>
    <col min="3" max="3" width="40.4609375" style="95" customWidth="1"/>
    <col min="4" max="4" width="30.765625" style="95" customWidth="1"/>
    <col min="5" max="5" width="21" style="95" customWidth="1"/>
    <col min="6" max="7" width="14" style="95" customWidth="1"/>
    <col min="8" max="8" width="25" style="95" customWidth="1"/>
    <col min="9" max="9" width="24" style="95" customWidth="1"/>
    <col min="10" max="10" width="18.15234375" style="95" customWidth="1"/>
    <col min="11" max="11" width="27.15234375" style="95" customWidth="1"/>
    <col min="12" max="12" width="20.765625" style="95" customWidth="1"/>
    <col min="13" max="13" width="35" style="95" customWidth="1"/>
    <col min="14" max="14" width="42" style="95" customWidth="1"/>
    <col min="15" max="15" width="32" style="95" customWidth="1"/>
    <col min="16" max="16" width="23" style="95" customWidth="1"/>
    <col min="17" max="17" width="43.4609375" style="95" customWidth="1"/>
    <col min="18" max="18" width="7.23046875" style="95" hidden="1" customWidth="1"/>
    <col min="19" max="19" width="19" style="95" hidden="1" customWidth="1"/>
    <col min="20" max="20" width="13.15234375" style="95" hidden="1" customWidth="1"/>
    <col min="21" max="21" width="19.4609375" style="95" hidden="1" customWidth="1"/>
    <col min="22" max="22" width="5.765625" style="95" hidden="1" customWidth="1"/>
    <col min="23" max="23" width="14.4609375" style="95" hidden="1" customWidth="1"/>
    <col min="24" max="24" width="27.23046875" style="95" hidden="1" customWidth="1"/>
    <col min="25" max="25" width="25.765625" style="95" hidden="1" customWidth="1"/>
    <col min="26" max="26" width="22" style="95" hidden="1" customWidth="1"/>
    <col min="27" max="27" width="20.765625" style="95" hidden="1" customWidth="1"/>
    <col min="28" max="28" width="20.15234375" style="313" hidden="1" customWidth="1"/>
    <col min="29" max="29" width="26.23046875" style="95" hidden="1" customWidth="1"/>
    <col min="30" max="30" width="23.23046875" style="95" hidden="1" customWidth="1"/>
    <col min="31" max="31" width="26" style="95" hidden="1" customWidth="1"/>
    <col min="32" max="32" width="30.152343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4"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5"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40.5">
      <c r="A5" s="196" t="s">
        <v>20360</v>
      </c>
      <c r="B5" s="302" t="s">
        <v>40</v>
      </c>
      <c r="C5" s="151" t="s">
        <v>100</v>
      </c>
      <c r="D5" s="148" t="s">
        <v>100</v>
      </c>
      <c r="E5" s="148" t="s">
        <v>101</v>
      </c>
      <c r="F5" s="148" t="s">
        <v>102</v>
      </c>
      <c r="G5" s="148" t="s">
        <v>12</v>
      </c>
      <c r="H5" s="204">
        <v>0</v>
      </c>
      <c r="I5" s="205" t="s">
        <v>103</v>
      </c>
      <c r="J5" s="205" t="s">
        <v>104</v>
      </c>
      <c r="K5" s="149"/>
      <c r="L5" s="149"/>
      <c r="M5" s="149"/>
      <c r="N5" s="149"/>
      <c r="O5" s="149"/>
      <c r="P5" s="207"/>
      <c r="Q5" s="150"/>
      <c r="R5" s="148" t="str">
        <f ca="1">IF(ISERROR($V5),"",OFFSET('Smelter Look-up'!$C$4,$V5-4,0)&amp;"")</f>
        <v>Umicore Finland Oy</v>
      </c>
      <c r="S5" s="154" t="str">
        <f t="shared" ref="S5:S12" ca="1" si="0">IF(B5="","",IF(ISERROR(MATCH($E5,CL,0)),"Unknown",INDIRECT("'C'!$A$"&amp;MATCH($E5,CL,0)+1)))</f>
        <v>FI</v>
      </c>
      <c r="T5" s="154" t="str">
        <f ca="1">IF(B5="","",IF(ISERROR(MATCH($J5,SorP!$B$1:$B$6261,0)),"",INDIRECT("'SorP'!$A$"&amp;MATCH($S5&amp;$J5,SorP!C:C,0))))</f>
        <v>FI-07</v>
      </c>
      <c r="U5" s="167"/>
      <c r="V5" s="168">
        <f>IF(C5="",NA(),MATCH($B5&amp;$C5,'Smelter Look-up'!$J:$J,0))</f>
        <v>156</v>
      </c>
      <c r="X5" s="169">
        <f t="shared" ref="X5:X12" si="1">IF(AND(C5="Smelter not listed",OR(LEN(D5)=0,LEN(E5)=0)),1,0)</f>
        <v>0</v>
      </c>
      <c r="AB5" s="312" t="str">
        <f t="shared" ref="AB5:AB12" si="2">IF(C5="","",B5)</f>
        <v>Cobalt</v>
      </c>
      <c r="AC5" s="169" t="str">
        <f>B5</f>
        <v>Cobalt</v>
      </c>
      <c r="AD5" s="169" t="str">
        <f>IF(C5="Smelter not listed",D5,C5)</f>
        <v>Umicore Finland Oy</v>
      </c>
    </row>
    <row r="6" spans="1:34" s="169" customFormat="1" ht="40.5">
      <c r="A6" s="196" t="s">
        <v>18225</v>
      </c>
      <c r="B6" s="302" t="s">
        <v>18108</v>
      </c>
      <c r="C6" s="151" t="s">
        <v>20353</v>
      </c>
      <c r="D6" s="148" t="s">
        <v>20353</v>
      </c>
      <c r="E6" s="148" t="s">
        <v>133</v>
      </c>
      <c r="F6" s="148" t="s">
        <v>18225</v>
      </c>
      <c r="G6" s="148" t="s">
        <v>18225</v>
      </c>
      <c r="H6" s="204" t="s">
        <v>20354</v>
      </c>
      <c r="I6" s="205" t="s">
        <v>18639</v>
      </c>
      <c r="J6" s="205" t="s">
        <v>6098</v>
      </c>
      <c r="K6" s="149" t="s">
        <v>20355</v>
      </c>
      <c r="L6" s="149" t="s">
        <v>20356</v>
      </c>
      <c r="M6" s="149"/>
      <c r="N6" s="149" t="s">
        <v>20357</v>
      </c>
      <c r="O6" s="149" t="s">
        <v>20358</v>
      </c>
      <c r="P6" s="207" t="s">
        <v>22</v>
      </c>
      <c r="Q6" s="150"/>
      <c r="R6" s="148" t="str">
        <f ca="1">IF(ISERROR($V6),"",OFFSET('Smelter Look-up'!$C$4,$V6-4,0)&amp;"")</f>
        <v/>
      </c>
      <c r="S6" s="154" t="str">
        <f t="shared" ca="1" si="0"/>
        <v>JP</v>
      </c>
      <c r="T6" s="154" t="str">
        <f ca="1">IF(B6="","",IF(ISERROR(MATCH($J6,SorP!$B$1:$B$6261,0)),"",INDIRECT("'SorP'!$A$"&amp;MATCH($S6&amp;$J6,SorP!C:C,0))))</f>
        <v>JP-44</v>
      </c>
      <c r="U6" s="167"/>
      <c r="V6" s="168" t="e">
        <f>IF(C6="",NA(),MATCH($B6&amp;$C6,'Smelter Look-up'!$J:$J,0))</f>
        <v>#N/A</v>
      </c>
      <c r="X6" s="169">
        <f t="shared" si="1"/>
        <v>0</v>
      </c>
      <c r="AB6" s="312" t="str">
        <f t="shared" si="2"/>
        <v>Copper</v>
      </c>
      <c r="AC6" s="169" t="str">
        <f t="shared" ref="AC6:AC69" si="3">B6</f>
        <v>Copper</v>
      </c>
      <c r="AD6" s="169" t="str">
        <f t="shared" ref="AD6:AD69" si="4">IF(C6="Smelter not listed",D6,C6)</f>
        <v>JX Matals Smelting Co., Ltd Saganoseki Smelter &amp; Refinery</v>
      </c>
    </row>
    <row r="7" spans="1:34" s="169" customFormat="1" ht="108">
      <c r="A7" s="196" t="s">
        <v>20361</v>
      </c>
      <c r="B7" s="302" t="s">
        <v>18109</v>
      </c>
      <c r="C7" s="151" t="s">
        <v>272</v>
      </c>
      <c r="D7" s="148" t="s">
        <v>272</v>
      </c>
      <c r="E7" s="148" t="s">
        <v>95</v>
      </c>
      <c r="F7" s="148" t="s">
        <v>20359</v>
      </c>
      <c r="G7" s="148" t="s">
        <v>20369</v>
      </c>
      <c r="H7" s="204" t="s">
        <v>18592</v>
      </c>
      <c r="I7" s="205" t="s">
        <v>274</v>
      </c>
      <c r="J7" s="205" t="s">
        <v>275</v>
      </c>
      <c r="K7" s="149"/>
      <c r="L7" s="149"/>
      <c r="M7" s="149"/>
      <c r="N7" s="149"/>
      <c r="O7" s="149"/>
      <c r="P7" s="207"/>
      <c r="Q7" s="150"/>
      <c r="R7" s="148" t="str">
        <f ca="1">IF(ISERROR($V7),"",OFFSET('Smelter Look-up'!$C$4,$V7-4,0)&amp;"")</f>
        <v>Vale – Long Harbour Processing Plant (LHPP)</v>
      </c>
      <c r="S7" s="154" t="str">
        <f t="shared" ca="1" si="0"/>
        <v>CA</v>
      </c>
      <c r="T7" s="154" t="str">
        <f ca="1">IF(B7="","",IF(ISERROR(MATCH($J7,SorP!$B$1:$B$6261,0)),"",INDIRECT("'SorP'!$A$"&amp;MATCH($S7&amp;$J7,SorP!C:C,0))))</f>
        <v>CA-NL</v>
      </c>
      <c r="U7" s="167"/>
      <c r="V7" s="168">
        <f>IF(C7="",NA(),MATCH($B7&amp;$C7,'Smelter Look-up'!$J:$J,0))</f>
        <v>587</v>
      </c>
      <c r="X7" s="169">
        <f t="shared" si="1"/>
        <v>0</v>
      </c>
      <c r="AB7" s="312" t="str">
        <f t="shared" si="2"/>
        <v>Nickel</v>
      </c>
      <c r="AC7" s="169" t="str">
        <f t="shared" si="3"/>
        <v>Nickel</v>
      </c>
      <c r="AD7" s="169" t="str">
        <f t="shared" si="4"/>
        <v>Vale – Long Harbour Processing Plant (LHPP)</v>
      </c>
    </row>
    <row r="8" spans="1:34" s="169" customFormat="1" ht="20">
      <c r="A8" s="196" t="s">
        <v>18166</v>
      </c>
      <c r="B8" s="302" t="str">
        <f ca="1">IF(LEN(A8)=0,"",INDEX('Smelter Look-up'!$A:$A,MATCH($A8,'Smelter Look-up'!$E:$E,0)))</f>
        <v>Copper</v>
      </c>
      <c r="C8" s="151" t="str">
        <f ca="1">IF(LEN(A8)=0,"",INDEX('Smelter Look-up'!$C:$C,MATCH($A8,'Smelter Look-up'!$E:$E,0)))</f>
        <v>Kamoto Copper Company</v>
      </c>
      <c r="D8" s="148" t="s">
        <v>175</v>
      </c>
      <c r="E8" s="148" t="str">
        <f ca="1">IF(ISERROR($V8),"",OFFSET('Smelter Look-up'!$D$4,$V8-4,0)&amp;"")</f>
        <v>CONGO, DEMOCRATIC REPUBLIC OF THE</v>
      </c>
      <c r="F8" s="148" t="str">
        <f ca="1">IF(ISERROR($V8),"",OFFSET('Smelter Look-up'!$E$4,$V8-4,0))</f>
        <v>CID004394</v>
      </c>
      <c r="G8" s="148" t="str">
        <f ca="1">IF(C8=$X$4,"Enter smelter details",IF(ISERROR($V8),"",OFFSET('Smelter Look-up'!$F$4,$V8-4,0)))</f>
        <v>RMI</v>
      </c>
      <c r="H8" s="204">
        <f ca="1">IF(ISERROR($V8),"",OFFSET('Smelter Look-up'!$G$4,$V8-4,0))</f>
        <v>0</v>
      </c>
      <c r="I8" s="205" t="str">
        <f ca="1">IF(ISERROR($V8),"",OFFSET('Smelter Look-up'!$H$4,$V8-4,0))</f>
        <v>Kolwezi</v>
      </c>
      <c r="J8" s="205" t="str">
        <f ca="1">IF(ISERROR($V8),"",OFFSET('Smelter Look-up'!$I$4,$V8-4,0))</f>
        <v>Lualaba</v>
      </c>
      <c r="K8" s="149"/>
      <c r="L8" s="149"/>
      <c r="M8" s="149"/>
      <c r="N8" s="149"/>
      <c r="O8" s="149"/>
      <c r="P8" s="207"/>
      <c r="Q8" s="150"/>
      <c r="R8" s="148" t="str">
        <f ca="1">IF(ISERROR($V8),"",OFFSET('Smelter Look-up'!$C$4,$V8-4,0)&amp;"")</f>
        <v>Kamoto Copper Company</v>
      </c>
      <c r="S8" s="154" t="str">
        <f t="shared" ca="1" si="0"/>
        <v>CD</v>
      </c>
      <c r="T8" s="154" t="str">
        <f ca="1">IF(B8="","",IF(ISERROR(MATCH($J8,SorP!$B$1:$B$6261,0)),"",INDIRECT("'SorP'!$A$"&amp;MATCH($S8&amp;$J8,SorP!C:C,0))))</f>
        <v>CD-LU</v>
      </c>
      <c r="U8" s="167"/>
      <c r="V8" s="168">
        <f ca="1">IF(C8="",NA(),MATCH($B8&amp;$C8,'Smelter Look-up'!$J:$J,0))</f>
        <v>270</v>
      </c>
      <c r="X8" s="169">
        <f t="shared" ca="1" si="1"/>
        <v>0</v>
      </c>
      <c r="AB8" s="312" t="str">
        <f t="shared" ca="1" si="2"/>
        <v>Copper</v>
      </c>
      <c r="AC8" s="169" t="str">
        <f t="shared" ca="1" si="3"/>
        <v>Copper</v>
      </c>
      <c r="AD8" s="169" t="str">
        <f t="shared" ca="1" si="4"/>
        <v>Kamoto Copper Company</v>
      </c>
    </row>
    <row r="9" spans="1:34" s="169" customFormat="1" ht="20">
      <c r="A9" s="196" t="s">
        <v>18344</v>
      </c>
      <c r="B9" s="302" t="str">
        <f ca="1">IF(LEN(A9)=0,"",INDEX('Smelter Look-up'!$A:$A,MATCH($A9,'Smelter Look-up'!$E:$E,0)))</f>
        <v>Nickel</v>
      </c>
      <c r="C9" s="151" t="str">
        <f ca="1">IF(LEN(A9)=0,"",INDEX('Smelter Look-up'!$C:$C,MATCH($A9,'Smelter Look-up'!$E:$E,0)))</f>
        <v>Hunan Brunp Recycling Technology Co., Ltd.</v>
      </c>
      <c r="D9" s="148" t="s">
        <v>140</v>
      </c>
      <c r="E9" s="148" t="str">
        <f ca="1">IF(ISERROR($V9),"",OFFSET('Smelter Look-up'!$D$4,$V9-4,0)&amp;"")</f>
        <v>CHINA</v>
      </c>
      <c r="F9" s="148" t="str">
        <f ca="1">IF(ISERROR($V9),"",OFFSET('Smelter Look-up'!$E$4,$V9-4,0))</f>
        <v>CID003975</v>
      </c>
      <c r="G9" s="148" t="str">
        <f ca="1">IF(C9=$X$4,"Enter smelter details",IF(ISERROR($V9),"",OFFSET('Smelter Look-up'!$F$4,$V9-4,0)))</f>
        <v>RMI</v>
      </c>
      <c r="H9" s="204">
        <f ca="1">IF(ISERROR($V9),"",OFFSET('Smelter Look-up'!$G$4,$V9-4,0))</f>
        <v>0</v>
      </c>
      <c r="I9" s="205" t="str">
        <f ca="1">IF(ISERROR($V9),"",OFFSET('Smelter Look-up'!$H$4,$V9-4,0))</f>
        <v>Changsha</v>
      </c>
      <c r="J9" s="205" t="str">
        <f ca="1">IF(ISERROR($V9),"",OFFSET('Smelter Look-up'!$I$4,$V9-4,0))</f>
        <v>Hunan Sheng</v>
      </c>
      <c r="K9" s="149"/>
      <c r="L9" s="149"/>
      <c r="M9" s="149"/>
      <c r="N9" s="149"/>
      <c r="O9" s="149"/>
      <c r="P9" s="207"/>
      <c r="Q9" s="150"/>
      <c r="R9" s="148" t="str">
        <f ca="1">IF(ISERROR($V9),"",OFFSET('Smelter Look-up'!$C$4,$V9-4,0)&amp;"")</f>
        <v>Hunan Brunp Recycling Technology Co., Ltd.</v>
      </c>
      <c r="S9" s="154" t="str">
        <f t="shared" ca="1" si="0"/>
        <v>CN</v>
      </c>
      <c r="T9" s="154" t="str">
        <f ca="1">IF(B9="","",IF(ISERROR(MATCH($J9,SorP!$B$1:$B$6261,0)),"",INDIRECT("'SorP'!$A$"&amp;MATCH($S9&amp;$J9,SorP!C:C,0))))</f>
        <v>CN-HN</v>
      </c>
      <c r="U9" s="167"/>
      <c r="V9" s="168">
        <f ca="1">IF(C9="",NA(),MATCH($B9&amp;$C9,'Smelter Look-up'!$J:$J,0))</f>
        <v>535</v>
      </c>
      <c r="X9" s="169">
        <f t="shared" ca="1" si="1"/>
        <v>0</v>
      </c>
      <c r="AB9" s="312" t="str">
        <f t="shared" ca="1" si="2"/>
        <v>Nickel</v>
      </c>
      <c r="AC9" s="169" t="str">
        <f t="shared" ca="1" si="3"/>
        <v>Nickel</v>
      </c>
      <c r="AD9" s="169" t="str">
        <f t="shared" ca="1" si="4"/>
        <v>Hunan Brunp Recycling Technology Co., Ltd.</v>
      </c>
    </row>
    <row r="10" spans="1:34" s="169" customFormat="1" ht="20">
      <c r="A10" s="196" t="s">
        <v>18340</v>
      </c>
      <c r="B10" s="302" t="str">
        <f ca="1">IF(LEN(A10)=0,"",INDEX('Smelter Look-up'!$A:$A,MATCH($A10,'Smelter Look-up'!$E:$E,0)))</f>
        <v>Nickel</v>
      </c>
      <c r="C10" s="151" t="str">
        <f ca="1">IF(LEN(A10)=0,"",INDEX('Smelter Look-up'!$C:$C,MATCH($A10,'Smelter Look-up'!$E:$E,0)))</f>
        <v>Guangxi Yinyi Advanced Material Co., Ltd.</v>
      </c>
      <c r="D10" s="148" t="s">
        <v>123</v>
      </c>
      <c r="E10" s="148" t="str">
        <f ca="1">IF(ISERROR($V10),"",OFFSET('Smelter Look-up'!$D$4,$V10-4,0)&amp;"")</f>
        <v>CHINA</v>
      </c>
      <c r="F10" s="148" t="str">
        <f ca="1">IF(ISERROR($V10),"",OFFSET('Smelter Look-up'!$E$4,$V10-4,0))</f>
        <v>CID004395</v>
      </c>
      <c r="G10" s="148" t="str">
        <f ca="1">IF(C10=$X$4,"Enter smelter details",IF(ISERROR($V10),"",OFFSET('Smelter Look-up'!$F$4,$V10-4,0)))</f>
        <v>RMI</v>
      </c>
      <c r="H10" s="204">
        <f ca="1">IF(ISERROR($V10),"",OFFSET('Smelter Look-up'!$G$4,$V10-4,0))</f>
        <v>0</v>
      </c>
      <c r="I10" s="205" t="str">
        <f ca="1">IF(ISERROR($V10),"",OFFSET('Smelter Look-up'!$H$4,$V10-4,0))</f>
        <v>Yulin</v>
      </c>
      <c r="J10" s="205" t="str">
        <f ca="1">IF(ISERROR($V10),"",OFFSET('Smelter Look-up'!$I$4,$V10-4,0))</f>
        <v>Guangxi Zhuangzu Zizhiqu</v>
      </c>
      <c r="K10" s="149"/>
      <c r="L10" s="149"/>
      <c r="M10" s="149"/>
      <c r="N10" s="149"/>
      <c r="O10" s="149"/>
      <c r="P10" s="207"/>
      <c r="Q10" s="150"/>
      <c r="R10" s="148" t="str">
        <f ca="1">IF(ISERROR($V10),"",OFFSET('Smelter Look-up'!$C$4,$V10-4,0)&amp;"")</f>
        <v>Guangxi Yinyi Advanced Material Co., Ltd.</v>
      </c>
      <c r="S10" s="154" t="str">
        <f t="shared" ca="1" si="0"/>
        <v>CN</v>
      </c>
      <c r="T10" s="154" t="str">
        <f ca="1">IF(B10="","",IF(ISERROR(MATCH($J10,SorP!$B$1:$B$6261,0)),"",INDIRECT("'SorP'!$A$"&amp;MATCH($S10&amp;$J10,SorP!C:C,0))))</f>
        <v>CN-GX</v>
      </c>
      <c r="U10" s="167"/>
      <c r="V10" s="168">
        <f ca="1">IF(C10="",NA(),MATCH($B10&amp;$C10,'Smelter Look-up'!$J:$J,0))</f>
        <v>530</v>
      </c>
      <c r="X10" s="169">
        <f t="shared" ca="1" si="1"/>
        <v>0</v>
      </c>
      <c r="AB10" s="312" t="str">
        <f t="shared" ca="1" si="2"/>
        <v>Nickel</v>
      </c>
      <c r="AC10" s="169" t="str">
        <f t="shared" ca="1" si="3"/>
        <v>Nickel</v>
      </c>
      <c r="AD10" s="169" t="str">
        <f t="shared" ca="1" si="4"/>
        <v>Guangxi Yinyi Advanced Material Co., Ltd.</v>
      </c>
    </row>
    <row r="11" spans="1:34" s="169" customFormat="1" ht="20">
      <c r="A11" s="197" t="s">
        <v>230</v>
      </c>
      <c r="B11" s="302" t="str">
        <f ca="1">IF(LEN(A11)=0,"",INDEX('Smelter Look-up'!$A:$A,MATCH($A11,'Smelter Look-up'!$E:$E,0)))</f>
        <v>Cobalt</v>
      </c>
      <c r="C11" s="151" t="str">
        <f ca="1">IF(LEN(A11)=0,"",INDEX('Smelter Look-up'!$C:$C,MATCH($A11,'Smelter Look-up'!$E:$E,0)))</f>
        <v>Niihama Nickel Refinery, Sumitomo Metal Mining</v>
      </c>
      <c r="D11" s="148" t="s">
        <v>11807</v>
      </c>
      <c r="E11" s="148" t="str">
        <f ca="1">IF(ISERROR($V11),"",OFFSET('Smelter Look-up'!$D$4,$V11-4,0)&amp;"")</f>
        <v>JAPAN</v>
      </c>
      <c r="F11" s="148" t="str">
        <f ca="1">IF(ISERROR($V11),"",OFFSET('Smelter Look-up'!$E$4,$V11-4,0))</f>
        <v>CID003278</v>
      </c>
      <c r="G11" s="148" t="str">
        <f ca="1">IF(C11=$X$4,"Enter smelter details",IF(ISERROR($V11),"",OFFSET('Smelter Look-up'!$F$4,$V11-4,0)))</f>
        <v>RMI</v>
      </c>
      <c r="H11" s="204">
        <f ca="1">IF(ISERROR($V11),"",OFFSET('Smelter Look-up'!$G$4,$V11-4,0))</f>
        <v>0</v>
      </c>
      <c r="I11" s="205" t="str">
        <f ca="1">IF(ISERROR($V11),"",OFFSET('Smelter Look-up'!$H$4,$V11-4,0))</f>
        <v>Niihama</v>
      </c>
      <c r="J11" s="205" t="str">
        <f ca="1">IF(ISERROR($V11),"",OFFSET('Smelter Look-up'!$I$4,$V11-4,0))</f>
        <v>Ehime</v>
      </c>
      <c r="K11" s="149"/>
      <c r="L11" s="149"/>
      <c r="M11" s="149"/>
      <c r="N11" s="149"/>
      <c r="O11" s="149"/>
      <c r="P11" s="207"/>
      <c r="Q11" s="150"/>
      <c r="R11" s="148" t="str">
        <f ca="1">IF(ISERROR($V11),"",OFFSET('Smelter Look-up'!$C$4,$V11-4,0)&amp;"")</f>
        <v>Niihama Nickel Refinery, Sumitomo Metal Mining</v>
      </c>
      <c r="S11" s="154" t="str">
        <f t="shared" ca="1" si="0"/>
        <v>JP</v>
      </c>
      <c r="T11" s="154" t="str">
        <f ca="1">IF(B11="","",IF(ISERROR(MATCH($J11,SorP!$B$1:$B$6261,0)),"",INDIRECT("'SorP'!$A$"&amp;MATCH($S11&amp;$J11,SorP!C:C,0))))</f>
        <v>JP-38</v>
      </c>
      <c r="U11" s="167"/>
      <c r="V11" s="168">
        <f ca="1">IF(C11="",NA(),MATCH($B11&amp;$C11,'Smelter Look-up'!$J:$J,0))</f>
        <v>126</v>
      </c>
      <c r="X11" s="169">
        <f t="shared" ca="1" si="1"/>
        <v>0</v>
      </c>
      <c r="AB11" s="312" t="str">
        <f t="shared" ca="1" si="2"/>
        <v>Cobalt</v>
      </c>
      <c r="AC11" s="169" t="str">
        <f t="shared" ca="1" si="3"/>
        <v>Cobalt</v>
      </c>
      <c r="AD11" s="169" t="str">
        <f t="shared" ca="1" si="4"/>
        <v>Niihama Nickel Refinery, Sumitomo Metal Mining</v>
      </c>
    </row>
    <row r="12" spans="1:34" s="169" customFormat="1" ht="20">
      <c r="A12" s="196" t="s">
        <v>18235</v>
      </c>
      <c r="B12" s="302" t="str">
        <f ca="1">IF(LEN(A12)=0,"",INDEX('Smelter Look-up'!$A:$A,MATCH($A12,'Smelter Look-up'!$E:$E,0)))</f>
        <v>Copper</v>
      </c>
      <c r="C12" s="151" t="str">
        <f ca="1">IF(LEN(A12)=0,"",INDEX('Smelter Look-up'!$C:$C,MATCH($A12,'Smelter Look-up'!$E:$E,0)))</f>
        <v>Toyo Smelter &amp; Refinery, Sumitomo Metal Mining</v>
      </c>
      <c r="D12" s="148" t="s">
        <v>18234</v>
      </c>
      <c r="E12" s="148" t="str">
        <f ca="1">IF(ISERROR($V12),"",OFFSET('Smelter Look-up'!$D$4,$V12-4,0)&amp;"")</f>
        <v>JAPAN</v>
      </c>
      <c r="F12" s="148" t="str">
        <f ca="1">IF(ISERROR($V12),"",OFFSET('Smelter Look-up'!$E$4,$V12-4,0))</f>
        <v>CID003878</v>
      </c>
      <c r="G12" s="148" t="str">
        <f ca="1">IF(C12=$X$4,"Enter smelter details",IF(ISERROR($V12),"",OFFSET('Smelter Look-up'!$F$4,$V12-4,0)))</f>
        <v>RMI</v>
      </c>
      <c r="H12" s="204">
        <f ca="1">IF(ISERROR($V12),"",OFFSET('Smelter Look-up'!$G$4,$V12-4,0))</f>
        <v>0</v>
      </c>
      <c r="I12" s="205" t="str">
        <f ca="1">IF(ISERROR($V12),"",OFFSET('Smelter Look-up'!$H$4,$V12-4,0))</f>
        <v>Saijyo</v>
      </c>
      <c r="J12" s="205" t="str">
        <f ca="1">IF(ISERROR($V12),"",OFFSET('Smelter Look-up'!$I$4,$V12-4,0))</f>
        <v>Ehime</v>
      </c>
      <c r="K12" s="149"/>
      <c r="L12" s="149"/>
      <c r="M12" s="149"/>
      <c r="N12" s="149"/>
      <c r="O12" s="149"/>
      <c r="P12" s="207"/>
      <c r="Q12" s="150"/>
      <c r="R12" s="148" t="str">
        <f ca="1">IF(ISERROR($V12),"",OFFSET('Smelter Look-up'!$C$4,$V12-4,0)&amp;"")</f>
        <v>Toyo Smelter &amp; Refinery, Sumitomo Metal Mining</v>
      </c>
      <c r="S12" s="154" t="str">
        <f t="shared" ca="1" si="0"/>
        <v>JP</v>
      </c>
      <c r="T12" s="154" t="str">
        <f ca="1">IF(B12="","",IF(ISERROR(MATCH($J12,SorP!$B$1:$B$6261,0)),"",INDIRECT("'SorP'!$A$"&amp;MATCH($S12&amp;$J12,SorP!C:C,0))))</f>
        <v>JP-38</v>
      </c>
      <c r="U12" s="167"/>
      <c r="V12" s="168">
        <f ca="1">IF(C12="",NA(),MATCH($B12&amp;$C12,'Smelter Look-up'!$J:$J,0))</f>
        <v>362</v>
      </c>
      <c r="X12" s="169">
        <f t="shared" ca="1" si="1"/>
        <v>0</v>
      </c>
      <c r="AB12" s="312" t="str">
        <f t="shared" ca="1" si="2"/>
        <v>Copper</v>
      </c>
      <c r="AC12" s="169" t="str">
        <f t="shared" ca="1" si="3"/>
        <v>Copper</v>
      </c>
      <c r="AD12" s="169" t="str">
        <f t="shared" ca="1" si="4"/>
        <v>Toyo Smelter &amp; Refinery, Sumitomo Metal Mining</v>
      </c>
    </row>
    <row r="13" spans="1:34" s="169" customFormat="1" ht="20">
      <c r="A13" s="196" t="s">
        <v>18343</v>
      </c>
      <c r="B13" s="302" t="str">
        <f ca="1">IF(LEN(A13)=0,"",INDEX('Smelter Look-up'!$A:$A,MATCH($A13,'Smelter Look-up'!$E:$E,0)))</f>
        <v>Nickel</v>
      </c>
      <c r="C13" s="151" t="str">
        <f ca="1">IF(LEN(A13)=0,"",INDEX('Smelter Look-up'!$C:$C,MATCH($A13,'Smelter Look-up'!$E:$E,0)))</f>
        <v>Harima Refinery, Sumitomo Metal Mining</v>
      </c>
      <c r="D13" s="148" t="s">
        <v>132</v>
      </c>
      <c r="E13" s="148" t="str">
        <f ca="1">IF(ISERROR($V13),"",OFFSET('Smelter Look-up'!$D$4,$V13-4,0)&amp;"")</f>
        <v>JAPAN</v>
      </c>
      <c r="F13" s="148" t="str">
        <f ca="1">IF(ISERROR($V13),"",OFFSET('Smelter Look-up'!$E$4,$V13-4,0))</f>
        <v>CID003882</v>
      </c>
      <c r="G13" s="148" t="str">
        <f ca="1">IF(C13=$X$4,"Enter smelter details",IF(ISERROR($V13),"",OFFSET('Smelter Look-up'!$F$4,$V13-4,0)))</f>
        <v>RMI</v>
      </c>
      <c r="H13" s="204">
        <f ca="1">IF(ISERROR($V13),"",OFFSET('Smelter Look-up'!$G$4,$V13-4,0))</f>
        <v>0</v>
      </c>
      <c r="I13" s="205" t="str">
        <f ca="1">IF(ISERROR($V13),"",OFFSET('Smelter Look-up'!$H$4,$V13-4,0))</f>
        <v>Kako-gun</v>
      </c>
      <c r="J13" s="205" t="str">
        <f ca="1">IF(ISERROR($V13),"",OFFSET('Smelter Look-up'!$I$4,$V13-4,0))</f>
        <v>Hyôgo</v>
      </c>
      <c r="K13" s="149"/>
      <c r="L13" s="149"/>
      <c r="M13" s="149"/>
      <c r="N13" s="149"/>
      <c r="O13" s="149"/>
      <c r="P13" s="207"/>
      <c r="Q13" s="150"/>
      <c r="R13" s="148" t="str">
        <f ca="1">IF(ISERROR($V13),"",OFFSET('Smelter Look-up'!$C$4,$V13-4,0)&amp;"")</f>
        <v>Harima Refinery, Sumitomo Metal Mining</v>
      </c>
      <c r="S13" s="154" t="str">
        <f t="shared" ref="S13:S63" ca="1" si="5">IF(B13="","",IF(ISERROR(MATCH($E13,CL,0)),"Unknown",INDIRECT("'C'!$A$"&amp;MATCH($E13,CL,0)+1)))</f>
        <v>JP</v>
      </c>
      <c r="T13" s="154" t="str">
        <f ca="1">IF(B13="","",IF(ISERROR(MATCH($J13,SorP!$B$1:$B$6261,0)),"",INDIRECT("'SorP'!$A$"&amp;MATCH($S13&amp;$J13,SorP!C:C,0))))</f>
        <v>JP-28</v>
      </c>
      <c r="U13" s="167"/>
      <c r="V13" s="168">
        <f ca="1">IF(C13="",NA(),MATCH($B13&amp;$C13,'Smelter Look-up'!$J:$J,0))</f>
        <v>534</v>
      </c>
      <c r="X13" s="169">
        <f t="shared" ref="X13:X62" ca="1" si="6">IF(AND(C13="Smelter not listed",OR(LEN(D13)=0,LEN(E13)=0)),1,0)</f>
        <v>0</v>
      </c>
      <c r="AB13" s="312" t="str">
        <f t="shared" ref="AB13:AB69" ca="1" si="7">IF(C13="","",B13)</f>
        <v>Nickel</v>
      </c>
      <c r="AC13" s="169" t="str">
        <f t="shared" ca="1" si="3"/>
        <v>Nickel</v>
      </c>
      <c r="AD13" s="169" t="str">
        <f t="shared" ca="1" si="4"/>
        <v>Harima Refinery, Sumitomo Metal Mining</v>
      </c>
    </row>
    <row r="14" spans="1:34" s="169" customFormat="1" ht="20">
      <c r="A14" s="197" t="s">
        <v>18362</v>
      </c>
      <c r="B14" s="302" t="str">
        <f ca="1">IF(LEN(A14)=0,"",INDEX('Smelter Look-up'!$A:$A,MATCH($A14,'Smelter Look-up'!$E:$E,0)))</f>
        <v>Nickel</v>
      </c>
      <c r="C14" s="151" t="str">
        <f ca="1">IF(LEN(A14)=0,"",INDEX('Smelter Look-up'!$C:$C,MATCH($A14,'Smelter Look-up'!$E:$E,0)))</f>
        <v>NORILSK NICKEL HARJAVALTA OY</v>
      </c>
      <c r="D14" s="148" t="s">
        <v>236</v>
      </c>
      <c r="E14" s="148" t="str">
        <f ca="1">IF(ISERROR($V14),"",OFFSET('Smelter Look-up'!$D$4,$V14-4,0)&amp;"")</f>
        <v>FINLAND</v>
      </c>
      <c r="F14" s="148" t="str">
        <f ca="1">IF(ISERROR($V14),"",OFFSET('Smelter Look-up'!$E$4,$V14-4,0))</f>
        <v>CID004008</v>
      </c>
      <c r="G14" s="148" t="str">
        <f ca="1">IF(C14=$X$4,"Enter smelter details",IF(ISERROR($V14),"",OFFSET('Smelter Look-up'!$F$4,$V14-4,0)))</f>
        <v>RMI</v>
      </c>
      <c r="H14" s="204">
        <f ca="1">IF(ISERROR($V14),"",OFFSET('Smelter Look-up'!$G$4,$V14-4,0))</f>
        <v>0</v>
      </c>
      <c r="I14" s="205" t="str">
        <f ca="1">IF(ISERROR($V14),"",OFFSET('Smelter Look-up'!$H$4,$V14-4,0))</f>
        <v>Harjavalta</v>
      </c>
      <c r="J14" s="205" t="str">
        <f ca="1">IF(ISERROR($V14),"",OFFSET('Smelter Look-up'!$I$4,$V14-4,0))</f>
        <v>Satakunta</v>
      </c>
      <c r="K14" s="149"/>
      <c r="L14" s="149"/>
      <c r="M14" s="149"/>
      <c r="N14" s="149"/>
      <c r="O14" s="149"/>
      <c r="P14" s="207"/>
      <c r="Q14" s="150"/>
      <c r="R14" s="148" t="str">
        <f ca="1">IF(ISERROR($V14),"",OFFSET('Smelter Look-up'!$C$4,$V14-4,0)&amp;"")</f>
        <v>NORILSK NICKEL HARJAVALTA OY</v>
      </c>
      <c r="S14" s="154" t="str">
        <f t="shared" ca="1" si="5"/>
        <v>FI</v>
      </c>
      <c r="T14" s="154" t="str">
        <f ca="1">IF(B14="","",IF(ISERROR(MATCH($J14,SorP!$B$1:$B$6261,0)),"",INDIRECT("'SorP'!$A$"&amp;MATCH($S14&amp;$J14,SorP!C:C,0))))</f>
        <v>FI-17</v>
      </c>
      <c r="U14" s="167"/>
      <c r="V14" s="168">
        <f ca="1">IF(C14="",NA(),MATCH($B14&amp;$C14,'Smelter Look-up'!$J:$J,0))</f>
        <v>566</v>
      </c>
      <c r="X14" s="169">
        <f t="shared" ca="1" si="6"/>
        <v>0</v>
      </c>
      <c r="AB14" s="312" t="str">
        <f t="shared" ca="1" si="7"/>
        <v>Nickel</v>
      </c>
      <c r="AC14" s="169" t="str">
        <f t="shared" ca="1" si="3"/>
        <v>Nickel</v>
      </c>
      <c r="AD14" s="169" t="str">
        <f t="shared" ca="1" si="4"/>
        <v>NORILSK NICKEL HARJAVALTA OY</v>
      </c>
    </row>
    <row r="15" spans="1:34" s="169" customFormat="1" ht="20">
      <c r="A15" s="197" t="s">
        <v>18360</v>
      </c>
      <c r="B15" s="302" t="str">
        <f ca="1">IF(LEN(A15)=0,"",INDEX('Smelter Look-up'!$A:$A,MATCH($A15,'Smelter Look-up'!$E:$E,0)))</f>
        <v>Nickel</v>
      </c>
      <c r="C15" s="151" t="str">
        <f ca="1">IF(LEN(A15)=0,"",INDEX('Smelter Look-up'!$C:$C,MATCH($A15,'Smelter Look-up'!$E:$E,0)))</f>
        <v>Niihama Nickel Refinery, Sumitomo Metal Mining</v>
      </c>
      <c r="D15" s="148" t="s">
        <v>11807</v>
      </c>
      <c r="E15" s="148" t="str">
        <f ca="1">IF(ISERROR($V15),"",OFFSET('Smelter Look-up'!$D$4,$V15-4,0)&amp;"")</f>
        <v>JAPAN</v>
      </c>
      <c r="F15" s="148" t="str">
        <f ca="1">IF(ISERROR($V15),"",OFFSET('Smelter Look-up'!$E$4,$V15-4,0))</f>
        <v>CID004055</v>
      </c>
      <c r="G15" s="148" t="str">
        <f ca="1">IF(C15=$X$4,"Enter smelter details",IF(ISERROR($V15),"",OFFSET('Smelter Look-up'!$F$4,$V15-4,0)))</f>
        <v>RMI</v>
      </c>
      <c r="H15" s="204">
        <f ca="1">IF(ISERROR($V15),"",OFFSET('Smelter Look-up'!$G$4,$V15-4,0))</f>
        <v>0</v>
      </c>
      <c r="I15" s="205" t="str">
        <f ca="1">IF(ISERROR($V15),"",OFFSET('Smelter Look-up'!$H$4,$V15-4,0))</f>
        <v>Niihama</v>
      </c>
      <c r="J15" s="205" t="str">
        <f ca="1">IF(ISERROR($V15),"",OFFSET('Smelter Look-up'!$I$4,$V15-4,0))</f>
        <v>Ehime</v>
      </c>
      <c r="K15" s="149"/>
      <c r="L15" s="149"/>
      <c r="M15" s="149"/>
      <c r="N15" s="149"/>
      <c r="O15" s="149"/>
      <c r="P15" s="207"/>
      <c r="Q15" s="150"/>
      <c r="R15" s="148" t="str">
        <f ca="1">IF(ISERROR($V15),"",OFFSET('Smelter Look-up'!$C$4,$V15-4,0)&amp;"")</f>
        <v>Niihama Nickel Refinery, Sumitomo Metal Mining</v>
      </c>
      <c r="S15" s="154" t="str">
        <f t="shared" ca="1" si="5"/>
        <v>JP</v>
      </c>
      <c r="T15" s="154" t="str">
        <f ca="1">IF(B15="","",IF(ISERROR(MATCH($J15,SorP!$B$1:$B$6261,0)),"",INDIRECT("'SorP'!$A$"&amp;MATCH($S15&amp;$J15,SorP!C:C,0))))</f>
        <v>JP-38</v>
      </c>
      <c r="U15" s="167"/>
      <c r="V15" s="168">
        <f ca="1">IF(C15="",NA(),MATCH($B15&amp;$C15,'Smelter Look-up'!$J:$J,0))</f>
        <v>564</v>
      </c>
      <c r="X15" s="169">
        <f t="shared" ca="1" si="6"/>
        <v>0</v>
      </c>
      <c r="AB15" s="312" t="str">
        <f t="shared" ca="1" si="7"/>
        <v>Nickel</v>
      </c>
      <c r="AC15" s="169" t="str">
        <f t="shared" ca="1" si="3"/>
        <v>Nickel</v>
      </c>
      <c r="AD15" s="169" t="str">
        <f t="shared" ca="1" si="4"/>
        <v>Niihama Nickel Refinery, Sumitomo Metal Mining</v>
      </c>
    </row>
    <row r="16" spans="1:34" s="169" customFormat="1" ht="20">
      <c r="A16" s="196" t="s">
        <v>19492</v>
      </c>
      <c r="B16" s="302" t="str">
        <f ca="1">IF(LEN(A16)=0,"",INDEX('Smelter Look-up'!$A:$A,MATCH($A16,'Smelter Look-up'!$E:$E,0)))</f>
        <v>Nickel</v>
      </c>
      <c r="C16" s="151" t="str">
        <f ca="1">IF(LEN(A16)=0,"",INDEX('Smelter Look-up'!$C:$C,MATCH($A16,'Smelter Look-up'!$E:$E,0)))</f>
        <v>Korea Energy Materials Company(Nickel Refinery)</v>
      </c>
      <c r="D16" s="148" t="s">
        <v>19491</v>
      </c>
      <c r="E16" s="148" t="str">
        <f ca="1">IF(ISERROR($V16),"",OFFSET('Smelter Look-up'!$D$4,$V16-4,0)&amp;"")</f>
        <v>KOREA, REPUBLIC OF</v>
      </c>
      <c r="F16" s="148" t="str">
        <f ca="1">IF(ISERROR($V16),"",OFFSET('Smelter Look-up'!$E$4,$V16-4,0))</f>
        <v>CID004513</v>
      </c>
      <c r="G16" s="148" t="str">
        <f ca="1">IF(C16=$X$4,"Enter smelter details",IF(ISERROR($V16),"",OFFSET('Smelter Look-up'!$F$4,$V16-4,0)))</f>
        <v>RMI</v>
      </c>
      <c r="H16" s="204">
        <f ca="1">IF(ISERROR($V16),"",OFFSET('Smelter Look-up'!$G$4,$V16-4,0))</f>
        <v>0</v>
      </c>
      <c r="I16" s="205" t="str">
        <f ca="1">IF(ISERROR($V16),"",OFFSET('Smelter Look-up'!$H$4,$V16-4,0))</f>
        <v>Ulju-gun</v>
      </c>
      <c r="J16" s="205" t="str">
        <f ca="1">IF(ISERROR($V16),"",OFFSET('Smelter Look-up'!$I$4,$V16-4,0))</f>
        <v>Ulsan-gwangyeoksi</v>
      </c>
      <c r="K16" s="149"/>
      <c r="L16" s="149"/>
      <c r="M16" s="149"/>
      <c r="N16" s="149"/>
      <c r="O16" s="149"/>
      <c r="P16" s="207"/>
      <c r="Q16" s="150"/>
      <c r="R16" s="148" t="str">
        <f ca="1">IF(ISERROR($V16),"",OFFSET('Smelter Look-up'!$C$4,$V16-4,0)&amp;"")</f>
        <v>Korea Energy Materials Company(Nickel Refinery)</v>
      </c>
      <c r="S16" s="154" t="str">
        <f t="shared" ca="1" si="5"/>
        <v>KR</v>
      </c>
      <c r="T16" s="154" t="str">
        <f ca="1">IF(B16="","",IF(ISERROR(MATCH($J16,SorP!$B$1:$B$6261,0)),"",INDIRECT("'SorP'!$A$"&amp;MATCH($S16&amp;$J16,SorP!C:C,0))))</f>
        <v>KR-31</v>
      </c>
      <c r="U16" s="167"/>
      <c r="V16" s="168">
        <f ca="1">IF(C16="",NA(),MATCH($B16&amp;$C16,'Smelter Look-up'!$J:$J,0))</f>
        <v>554</v>
      </c>
      <c r="X16" s="169">
        <f t="shared" ca="1" si="6"/>
        <v>0</v>
      </c>
      <c r="AB16" s="312" t="str">
        <f t="shared" ca="1" si="7"/>
        <v>Nickel</v>
      </c>
      <c r="AC16" s="169" t="str">
        <f t="shared" ca="1" si="3"/>
        <v>Nickel</v>
      </c>
      <c r="AD16" s="169" t="str">
        <f t="shared" ca="1" si="4"/>
        <v>Korea Energy Materials Company(Nickel Refinery)</v>
      </c>
    </row>
    <row r="17" spans="1:30" s="169" customFormat="1" ht="20">
      <c r="A17" s="196" t="s">
        <v>112</v>
      </c>
      <c r="B17" s="302" t="str">
        <f ca="1">IF(LEN(A17)=0,"",INDEX('Smelter Look-up'!$A:$A,MATCH($A17,'Smelter Look-up'!$E:$E,0)))</f>
        <v>Cobalt</v>
      </c>
      <c r="C17" s="151" t="str">
        <f ca="1">IF(LEN(A17)=0,"",INDEX('Smelter Look-up'!$C:$C,MATCH($A17,'Smelter Look-up'!$E:$E,0)))</f>
        <v>Gem (Jiangsu) Cobalt Industry Co., Ltd.</v>
      </c>
      <c r="D17" s="148" t="s">
        <v>111</v>
      </c>
      <c r="E17" s="148" t="str">
        <f ca="1">IF(ISERROR($V17),"",OFFSET('Smelter Look-up'!$D$4,$V17-4,0)&amp;"")</f>
        <v>CHINA</v>
      </c>
      <c r="F17" s="148" t="str">
        <f ca="1">IF(ISERROR($V17),"",OFFSET('Smelter Look-up'!$E$4,$V17-4,0))</f>
        <v>CID003209</v>
      </c>
      <c r="G17" s="148" t="str">
        <f ca="1">IF(C17=$X$4,"Enter smelter details",IF(ISERROR($V17),"",OFFSET('Smelter Look-up'!$F$4,$V17-4,0)))</f>
        <v>RMI</v>
      </c>
      <c r="H17" s="204">
        <f ca="1">IF(ISERROR($V17),"",OFFSET('Smelter Look-up'!$G$4,$V17-4,0))</f>
        <v>0</v>
      </c>
      <c r="I17" s="205" t="str">
        <f ca="1">IF(ISERROR($V17),"",OFFSET('Smelter Look-up'!$H$4,$V17-4,0))</f>
        <v>Taixing</v>
      </c>
      <c r="J17" s="205" t="str">
        <f ca="1">IF(ISERROR($V17),"",OFFSET('Smelter Look-up'!$I$4,$V17-4,0))</f>
        <v>Jiangsu Sheng</v>
      </c>
      <c r="K17" s="149"/>
      <c r="L17" s="149"/>
      <c r="M17" s="149"/>
      <c r="N17" s="149"/>
      <c r="O17" s="149"/>
      <c r="P17" s="207"/>
      <c r="Q17" s="150"/>
      <c r="R17" s="148" t="str">
        <f ca="1">IF(ISERROR($V17),"",OFFSET('Smelter Look-up'!$C$4,$V17-4,0)&amp;"")</f>
        <v>Gem (Jiangsu) Cobalt Industry Co., Ltd.</v>
      </c>
      <c r="S17" s="154" t="str">
        <f t="shared" ca="1" si="5"/>
        <v>CN</v>
      </c>
      <c r="T17" s="154" t="str">
        <f ca="1">IF(B17="","",IF(ISERROR(MATCH($J17,SorP!$B$1:$B$6261,0)),"",INDIRECT("'SorP'!$A$"&amp;MATCH($S17&amp;$J17,SorP!C:C,0))))</f>
        <v>CN-JS</v>
      </c>
      <c r="U17" s="167"/>
      <c r="V17" s="168">
        <f ca="1">IF(C17="",NA(),MATCH($B17&amp;$C17,'Smelter Look-up'!$J:$J,0))</f>
        <v>41</v>
      </c>
      <c r="X17" s="169">
        <f t="shared" ca="1" si="6"/>
        <v>0</v>
      </c>
      <c r="AB17" s="312" t="str">
        <f t="shared" ca="1" si="7"/>
        <v>Cobalt</v>
      </c>
      <c r="AC17" s="169" t="str">
        <f t="shared" ca="1" si="3"/>
        <v>Cobalt</v>
      </c>
      <c r="AD17" s="169" t="str">
        <f t="shared" ca="1" si="4"/>
        <v>Gem (Jiangsu) Cobalt Industry Co., Ltd.</v>
      </c>
    </row>
    <row r="18" spans="1:30" s="169" customFormat="1" ht="20">
      <c r="A18" s="196" t="s">
        <v>110</v>
      </c>
      <c r="B18" s="302" t="str">
        <f ca="1">IF(LEN(A18)=0,"",INDEX('Smelter Look-up'!$A:$A,MATCH($A18,'Smelter Look-up'!$E:$E,0)))</f>
        <v>Cobalt</v>
      </c>
      <c r="C18" s="151" t="str">
        <f ca="1">IF(LEN(A18)=0,"",INDEX('Smelter Look-up'!$C:$C,MATCH($A18,'Smelter Look-up'!$E:$E,0)))</f>
        <v>Ganzhou Tengyuan Cobalt New Material Co., Ltd.</v>
      </c>
      <c r="D18" s="148" t="s">
        <v>109</v>
      </c>
      <c r="E18" s="148" t="str">
        <f ca="1">IF(ISERROR($V18),"",OFFSET('Smelter Look-up'!$D$4,$V18-4,0)&amp;"")</f>
        <v>CHINA</v>
      </c>
      <c r="F18" s="148" t="str">
        <f ca="1">IF(ISERROR($V18),"",OFFSET('Smelter Look-up'!$E$4,$V18-4,0))</f>
        <v>CID003212</v>
      </c>
      <c r="G18" s="148" t="str">
        <f ca="1">IF(C18=$X$4,"Enter smelter details",IF(ISERROR($V18),"",OFFSET('Smelter Look-up'!$F$4,$V18-4,0)))</f>
        <v>RMI</v>
      </c>
      <c r="H18" s="204">
        <f ca="1">IF(ISERROR($V18),"",OFFSET('Smelter Look-up'!$G$4,$V18-4,0))</f>
        <v>0</v>
      </c>
      <c r="I18" s="205" t="str">
        <f ca="1">IF(ISERROR($V18),"",OFFSET('Smelter Look-up'!$H$4,$V18-4,0))</f>
        <v>Ganzhou</v>
      </c>
      <c r="J18" s="205" t="str">
        <f ca="1">IF(ISERROR($V18),"",OFFSET('Smelter Look-up'!$I$4,$V18-4,0))</f>
        <v>Jiangxi Sheng</v>
      </c>
      <c r="K18" s="149"/>
      <c r="L18" s="149"/>
      <c r="M18" s="149"/>
      <c r="N18" s="149"/>
      <c r="O18" s="149"/>
      <c r="P18" s="207"/>
      <c r="Q18" s="150"/>
      <c r="R18" s="148" t="str">
        <f ca="1">IF(ISERROR($V18),"",OFFSET('Smelter Look-up'!$C$4,$V18-4,0)&amp;"")</f>
        <v>Ganzhou Tengyuan Cobalt New Material Co., Ltd.</v>
      </c>
      <c r="S18" s="154" t="str">
        <f t="shared" ca="1" si="5"/>
        <v>CN</v>
      </c>
      <c r="T18" s="154" t="str">
        <f ca="1">IF(B18="","",IF(ISERROR(MATCH($J18,SorP!$B$1:$B$6261,0)),"",INDIRECT("'SorP'!$A$"&amp;MATCH($S18&amp;$J18,SorP!C:C,0))))</f>
        <v>CN-JX</v>
      </c>
      <c r="U18" s="167"/>
      <c r="V18" s="168">
        <f ca="1">IF(C18="",NA(),MATCH($B18&amp;$C18,'Smelter Look-up'!$J:$J,0))</f>
        <v>39</v>
      </c>
      <c r="X18" s="169">
        <f t="shared" ca="1" si="6"/>
        <v>0</v>
      </c>
      <c r="AB18" s="312" t="str">
        <f t="shared" ca="1" si="7"/>
        <v>Cobalt</v>
      </c>
      <c r="AC18" s="169" t="str">
        <f t="shared" ca="1" si="3"/>
        <v>Cobalt</v>
      </c>
      <c r="AD18" s="169" t="str">
        <f t="shared" ca="1" si="4"/>
        <v>Ganzhou Tengyuan Cobalt New Material Co., Ltd.</v>
      </c>
    </row>
    <row r="19" spans="1:30" s="169" customFormat="1" ht="20">
      <c r="A19" s="196" t="s">
        <v>18362</v>
      </c>
      <c r="B19" s="302" t="str">
        <f ca="1">IF(LEN(A19)=0,"",INDEX('Smelter Look-up'!$A:$A,MATCH($A19,'Smelter Look-up'!$E:$E,0)))</f>
        <v>Nickel</v>
      </c>
      <c r="C19" s="151" t="str">
        <f ca="1">IF(LEN(A19)=0,"",INDEX('Smelter Look-up'!$C:$C,MATCH($A19,'Smelter Look-up'!$E:$E,0)))</f>
        <v>NORILSK NICKEL HARJAVALTA OY</v>
      </c>
      <c r="D19" s="148" t="s">
        <v>236</v>
      </c>
      <c r="E19" s="148" t="str">
        <f ca="1">IF(ISERROR($V19),"",OFFSET('Smelter Look-up'!$D$4,$V19-4,0)&amp;"")</f>
        <v>FINLAND</v>
      </c>
      <c r="F19" s="148" t="str">
        <f ca="1">IF(ISERROR($V19),"",OFFSET('Smelter Look-up'!$E$4,$V19-4,0))</f>
        <v>CID004008</v>
      </c>
      <c r="G19" s="148" t="str">
        <f ca="1">IF(C19=$X$4,"Enter smelter details",IF(ISERROR($V19),"",OFFSET('Smelter Look-up'!$F$4,$V19-4,0)))</f>
        <v>RMI</v>
      </c>
      <c r="H19" s="204">
        <f ca="1">IF(ISERROR($V19),"",OFFSET('Smelter Look-up'!$G$4,$V19-4,0))</f>
        <v>0</v>
      </c>
      <c r="I19" s="205" t="str">
        <f ca="1">IF(ISERROR($V19),"",OFFSET('Smelter Look-up'!$H$4,$V19-4,0))</f>
        <v>Harjavalta</v>
      </c>
      <c r="J19" s="205" t="str">
        <f ca="1">IF(ISERROR($V19),"",OFFSET('Smelter Look-up'!$I$4,$V19-4,0))</f>
        <v>Satakunta</v>
      </c>
      <c r="K19" s="149"/>
      <c r="L19" s="149"/>
      <c r="M19" s="149"/>
      <c r="N19" s="149"/>
      <c r="O19" s="149"/>
      <c r="P19" s="207"/>
      <c r="Q19" s="150"/>
      <c r="R19" s="148" t="str">
        <f ca="1">IF(ISERROR($V19),"",OFFSET('Smelter Look-up'!$C$4,$V19-4,0)&amp;"")</f>
        <v>NORILSK NICKEL HARJAVALTA OY</v>
      </c>
      <c r="S19" s="154" t="str">
        <f t="shared" ca="1" si="5"/>
        <v>FI</v>
      </c>
      <c r="T19" s="154" t="str">
        <f ca="1">IF(B19="","",IF(ISERROR(MATCH($J19,SorP!$B$1:$B$6261,0)),"",INDIRECT("'SorP'!$A$"&amp;MATCH($S19&amp;$J19,SorP!C:C,0))))</f>
        <v>FI-17</v>
      </c>
      <c r="U19" s="167"/>
      <c r="V19" s="168">
        <f ca="1">IF(C19="",NA(),MATCH($B19&amp;$C19,'Smelter Look-up'!$J:$J,0))</f>
        <v>566</v>
      </c>
      <c r="X19" s="169">
        <f t="shared" ca="1" si="6"/>
        <v>0</v>
      </c>
      <c r="AB19" s="312" t="str">
        <f t="shared" ca="1" si="7"/>
        <v>Nickel</v>
      </c>
      <c r="AC19" s="169" t="str">
        <f t="shared" ca="1" si="3"/>
        <v>Nickel</v>
      </c>
      <c r="AD19" s="169" t="str">
        <f t="shared" ca="1" si="4"/>
        <v>NORILSK NICKEL HARJAVALTA OY</v>
      </c>
    </row>
    <row r="20" spans="1:30" s="169" customFormat="1" ht="20">
      <c r="A20" s="197" t="s">
        <v>110</v>
      </c>
      <c r="B20" s="302" t="str">
        <f ca="1">IF(LEN(A20)=0,"",INDEX('Smelter Look-up'!$A:$A,MATCH($A20,'Smelter Look-up'!$E:$E,0)))</f>
        <v>Cobalt</v>
      </c>
      <c r="C20" s="151" t="str">
        <f ca="1">IF(LEN(A20)=0,"",INDEX('Smelter Look-up'!$C:$C,MATCH($A20,'Smelter Look-up'!$E:$E,0)))</f>
        <v>Ganzhou Tengyuan Cobalt New Material Co., Ltd.</v>
      </c>
      <c r="D20" s="148" t="s">
        <v>109</v>
      </c>
      <c r="E20" s="148" t="str">
        <f ca="1">IF(ISERROR($V20),"",OFFSET('Smelter Look-up'!$D$4,$V20-4,0)&amp;"")</f>
        <v>CHINA</v>
      </c>
      <c r="F20" s="148" t="str">
        <f ca="1">IF(ISERROR($V20),"",OFFSET('Smelter Look-up'!$E$4,$V20-4,0))</f>
        <v>CID003212</v>
      </c>
      <c r="G20" s="148" t="str">
        <f ca="1">IF(C20=$X$4,"Enter smelter details",IF(ISERROR($V20),"",OFFSET('Smelter Look-up'!$F$4,$V20-4,0)))</f>
        <v>RMI</v>
      </c>
      <c r="H20" s="204">
        <f ca="1">IF(ISERROR($V20),"",OFFSET('Smelter Look-up'!$G$4,$V20-4,0))</f>
        <v>0</v>
      </c>
      <c r="I20" s="205" t="str">
        <f ca="1">IF(ISERROR($V20),"",OFFSET('Smelter Look-up'!$H$4,$V20-4,0))</f>
        <v>Ganzhou</v>
      </c>
      <c r="J20" s="205" t="str">
        <f ca="1">IF(ISERROR($V20),"",OFFSET('Smelter Look-up'!$I$4,$V20-4,0))</f>
        <v>Jiangxi Sheng</v>
      </c>
      <c r="K20" s="149"/>
      <c r="L20" s="149"/>
      <c r="M20" s="149"/>
      <c r="N20" s="149"/>
      <c r="O20" s="149"/>
      <c r="P20" s="207"/>
      <c r="Q20" s="150"/>
      <c r="R20" s="148" t="str">
        <f ca="1">IF(ISERROR($V20),"",OFFSET('Smelter Look-up'!$C$4,$V20-4,0)&amp;"")</f>
        <v>Ganzhou Tengyuan Cobalt New Material Co., Ltd.</v>
      </c>
      <c r="S20" s="154" t="str">
        <f t="shared" ca="1" si="5"/>
        <v>CN</v>
      </c>
      <c r="T20" s="154" t="str">
        <f ca="1">IF(B20="","",IF(ISERROR(MATCH($J20,SorP!$B$1:$B$6261,0)),"",INDIRECT("'SorP'!$A$"&amp;MATCH($S20&amp;$J20,SorP!C:C,0))))</f>
        <v>CN-JX</v>
      </c>
      <c r="U20" s="167"/>
      <c r="V20" s="168">
        <f ca="1">IF(C20="",NA(),MATCH($B20&amp;$C20,'Smelter Look-up'!$J:$J,0))</f>
        <v>39</v>
      </c>
      <c r="X20" s="169">
        <f t="shared" ca="1" si="6"/>
        <v>0</v>
      </c>
      <c r="AB20" s="312" t="str">
        <f t="shared" ca="1" si="7"/>
        <v>Cobalt</v>
      </c>
      <c r="AC20" s="169" t="str">
        <f t="shared" ca="1" si="3"/>
        <v>Cobalt</v>
      </c>
      <c r="AD20" s="169" t="str">
        <f t="shared" ca="1" si="4"/>
        <v>Ganzhou Tengyuan Cobalt New Material Co., Ltd.</v>
      </c>
    </row>
    <row r="21" spans="1:30" s="169" customFormat="1" ht="20">
      <c r="A21" s="196" t="s">
        <v>19460</v>
      </c>
      <c r="B21" s="302" t="str">
        <f ca="1">IF(LEN(A21)=0,"",INDEX('Smelter Look-up'!$A:$A,MATCH($A21,'Smelter Look-up'!$E:$E,0)))</f>
        <v>Copper</v>
      </c>
      <c r="C21" s="151" t="str">
        <f ca="1">IF(LEN(A21)=0,"",INDEX('Smelter Look-up'!$C:$C,MATCH($A21,'Smelter Look-up'!$E:$E,0)))</f>
        <v>Tongling Nonferrous Jinguan (Ausmelt) Copper Industry</v>
      </c>
      <c r="D21" s="148" t="s">
        <v>19459</v>
      </c>
      <c r="E21" s="148" t="str">
        <f ca="1">IF(ISERROR($V21),"",OFFSET('Smelter Look-up'!$D$4,$V21-4,0)&amp;"")</f>
        <v>CHINA</v>
      </c>
      <c r="F21" s="148" t="str">
        <f ca="1">IF(ISERROR($V21),"",OFFSET('Smelter Look-up'!$E$4,$V21-4,0))</f>
        <v>CID005351</v>
      </c>
      <c r="G21" s="148" t="str">
        <f ca="1">IF(C21=$X$4,"Enter smelter details",IF(ISERROR($V21),"",OFFSET('Smelter Look-up'!$F$4,$V21-4,0)))</f>
        <v>RMI</v>
      </c>
      <c r="H21" s="204">
        <f ca="1">IF(ISERROR($V21),"",OFFSET('Smelter Look-up'!$G$4,$V21-4,0))</f>
        <v>0</v>
      </c>
      <c r="I21" s="205" t="str">
        <f ca="1">IF(ISERROR($V21),"",OFFSET('Smelter Look-up'!$H$4,$V21-4,0))</f>
        <v>Tongling</v>
      </c>
      <c r="J21" s="205" t="str">
        <f ca="1">IF(ISERROR($V21),"",OFFSET('Smelter Look-up'!$I$4,$V21-4,0))</f>
        <v>Anhui Sheng</v>
      </c>
      <c r="K21" s="149"/>
      <c r="L21" s="149"/>
      <c r="M21" s="149"/>
      <c r="N21" s="149"/>
      <c r="O21" s="149"/>
      <c r="P21" s="207"/>
      <c r="Q21" s="150"/>
      <c r="R21" s="148" t="str">
        <f ca="1">IF(ISERROR($V21),"",OFFSET('Smelter Look-up'!$C$4,$V21-4,0)&amp;"")</f>
        <v>Tongling Nonferrous Jinguan (Ausmelt) Copper Industry</v>
      </c>
      <c r="S21" s="154" t="str">
        <f t="shared" ca="1" si="5"/>
        <v>CN</v>
      </c>
      <c r="T21" s="154" t="str">
        <f ca="1">IF(B21="","",IF(ISERROR(MATCH($J21,SorP!$B$1:$B$6261,0)),"",INDIRECT("'SorP'!$A$"&amp;MATCH($S21&amp;$J21,SorP!C:C,0))))</f>
        <v>CN-AH</v>
      </c>
      <c r="U21" s="167"/>
      <c r="V21" s="168">
        <f ca="1">IF(C21="",NA(),MATCH($B21&amp;$C21,'Smelter Look-up'!$J:$J,0))</f>
        <v>359</v>
      </c>
      <c r="X21" s="169">
        <f t="shared" ca="1" si="6"/>
        <v>0</v>
      </c>
      <c r="AB21" s="312" t="str">
        <f t="shared" ca="1" si="7"/>
        <v>Copper</v>
      </c>
      <c r="AC21" s="169" t="str">
        <f t="shared" ca="1" si="3"/>
        <v>Copper</v>
      </c>
      <c r="AD21" s="169" t="str">
        <f t="shared" ca="1" si="4"/>
        <v>Tongling Nonferrous Jinguan (Ausmelt) Copper Industry</v>
      </c>
    </row>
    <row r="22" spans="1:30" s="169" customFormat="1" ht="20">
      <c r="A22" s="196" t="s">
        <v>18158</v>
      </c>
      <c r="B22" s="302" t="str">
        <f ca="1">IF(LEN(A22)=0,"",INDEX('Smelter Look-up'!$A:$A,MATCH($A22,'Smelter Look-up'!$E:$E,0)))</f>
        <v>Copper</v>
      </c>
      <c r="C22" s="151" t="str">
        <f ca="1">IF(LEN(A22)=0,"",INDEX('Smelter Look-up'!$C:$C,MATCH($A22,'Smelter Look-up'!$E:$E,0)))</f>
        <v>Glencore Nikkelverk AS</v>
      </c>
      <c r="D22" s="148" t="s">
        <v>19442</v>
      </c>
      <c r="E22" s="148" t="str">
        <f ca="1">IF(ISERROR($V22),"",OFFSET('Smelter Look-up'!$D$4,$V22-4,0)&amp;"")</f>
        <v>NORWAY</v>
      </c>
      <c r="F22" s="148" t="str">
        <f ca="1">IF(ISERROR($V22),"",OFFSET('Smelter Look-up'!$E$4,$V22-4,0))</f>
        <v>CID004288</v>
      </c>
      <c r="G22" s="148" t="str">
        <f ca="1">IF(C22=$X$4,"Enter smelter details",IF(ISERROR($V22),"",OFFSET('Smelter Look-up'!$F$4,$V22-4,0)))</f>
        <v>RMI</v>
      </c>
      <c r="H22" s="204">
        <f ca="1">IF(ISERROR($V22),"",OFFSET('Smelter Look-up'!$G$4,$V22-4,0))</f>
        <v>0</v>
      </c>
      <c r="I22" s="205" t="str">
        <f ca="1">IF(ISERROR($V22),"",OFFSET('Smelter Look-up'!$H$4,$V22-4,0))</f>
        <v>Kristiansand</v>
      </c>
      <c r="J22" s="205" t="str">
        <f ca="1">IF(ISERROR($V22),"",OFFSET('Smelter Look-up'!$I$4,$V22-4,0))</f>
        <v>Agder</v>
      </c>
      <c r="K22" s="149"/>
      <c r="L22" s="149"/>
      <c r="M22" s="149"/>
      <c r="N22" s="149"/>
      <c r="O22" s="149"/>
      <c r="P22" s="207"/>
      <c r="Q22" s="150"/>
      <c r="R22" s="148" t="str">
        <f ca="1">IF(ISERROR($V22),"",OFFSET('Smelter Look-up'!$C$4,$V22-4,0)&amp;"")</f>
        <v>Glencore Nikkelverk AS</v>
      </c>
      <c r="S22" s="154" t="str">
        <f t="shared" ca="1" si="5"/>
        <v>NO</v>
      </c>
      <c r="T22" s="154" t="str">
        <f ca="1">IF(B22="","",IF(ISERROR(MATCH($J22,SorP!$B$1:$B$6261,0)),"",INDIRECT("'SorP'!$A$"&amp;MATCH($S22&amp;$J22,SorP!C:C,0))))</f>
        <v>NO-42</v>
      </c>
      <c r="U22" s="167"/>
      <c r="V22" s="168">
        <f ca="1">IF(C22="",NA(),MATCH($B22&amp;$C22,'Smelter Look-up'!$J:$J,0))</f>
        <v>254</v>
      </c>
      <c r="X22" s="169">
        <f t="shared" ca="1" si="6"/>
        <v>0</v>
      </c>
      <c r="AB22" s="312" t="str">
        <f t="shared" ca="1" si="7"/>
        <v>Copper</v>
      </c>
      <c r="AC22" s="169" t="str">
        <f t="shared" ca="1" si="3"/>
        <v>Copper</v>
      </c>
      <c r="AD22" s="169" t="str">
        <f t="shared" ca="1" si="4"/>
        <v>Glencore Nikkelverk AS</v>
      </c>
    </row>
    <row r="23" spans="1:30" s="169" customFormat="1" ht="20">
      <c r="A23" s="196" t="s">
        <v>18360</v>
      </c>
      <c r="B23" s="302" t="str">
        <f ca="1">IF(LEN(A23)=0,"",INDEX('Smelter Look-up'!$A:$A,MATCH($A23,'Smelter Look-up'!$E:$E,0)))</f>
        <v>Nickel</v>
      </c>
      <c r="C23" s="151" t="str">
        <f ca="1">IF(LEN(A23)=0,"",INDEX('Smelter Look-up'!$C:$C,MATCH($A23,'Smelter Look-up'!$E:$E,0)))</f>
        <v>Niihama Nickel Refinery, Sumitomo Metal Mining</v>
      </c>
      <c r="D23" s="148" t="s">
        <v>11807</v>
      </c>
      <c r="E23" s="148" t="str">
        <f ca="1">IF(ISERROR($V23),"",OFFSET('Smelter Look-up'!$D$4,$V23-4,0)&amp;"")</f>
        <v>JAPAN</v>
      </c>
      <c r="F23" s="148" t="str">
        <f ca="1">IF(ISERROR($V23),"",OFFSET('Smelter Look-up'!$E$4,$V23-4,0))</f>
        <v>CID004055</v>
      </c>
      <c r="G23" s="148" t="str">
        <f ca="1">IF(C23=$X$4,"Enter smelter details",IF(ISERROR($V23),"",OFFSET('Smelter Look-up'!$F$4,$V23-4,0)))</f>
        <v>RMI</v>
      </c>
      <c r="H23" s="204">
        <f ca="1">IF(ISERROR($V23),"",OFFSET('Smelter Look-up'!$G$4,$V23-4,0))</f>
        <v>0</v>
      </c>
      <c r="I23" s="205" t="str">
        <f ca="1">IF(ISERROR($V23),"",OFFSET('Smelter Look-up'!$H$4,$V23-4,0))</f>
        <v>Niihama</v>
      </c>
      <c r="J23" s="205" t="str">
        <f ca="1">IF(ISERROR($V23),"",OFFSET('Smelter Look-up'!$I$4,$V23-4,0))</f>
        <v>Ehime</v>
      </c>
      <c r="K23" s="149"/>
      <c r="L23" s="149"/>
      <c r="M23" s="149"/>
      <c r="N23" s="149"/>
      <c r="O23" s="149"/>
      <c r="P23" s="207"/>
      <c r="Q23" s="150"/>
      <c r="R23" s="148" t="str">
        <f ca="1">IF(ISERROR($V23),"",OFFSET('Smelter Look-up'!$C$4,$V23-4,0)&amp;"")</f>
        <v>Niihama Nickel Refinery, Sumitomo Metal Mining</v>
      </c>
      <c r="S23" s="154" t="str">
        <f t="shared" ca="1" si="5"/>
        <v>JP</v>
      </c>
      <c r="T23" s="154" t="str">
        <f ca="1">IF(B23="","",IF(ISERROR(MATCH($J23,SorP!$B$1:$B$6261,0)),"",INDIRECT("'SorP'!$A$"&amp;MATCH($S23&amp;$J23,SorP!C:C,0))))</f>
        <v>JP-38</v>
      </c>
      <c r="U23" s="167"/>
      <c r="V23" s="168">
        <f ca="1">IF(C23="",NA(),MATCH($B23&amp;$C23,'Smelter Look-up'!$J:$J,0))</f>
        <v>564</v>
      </c>
      <c r="X23" s="169">
        <f t="shared" ca="1" si="6"/>
        <v>0</v>
      </c>
      <c r="AB23" s="312" t="str">
        <f t="shared" ca="1" si="7"/>
        <v>Nickel</v>
      </c>
      <c r="AC23" s="169" t="str">
        <f t="shared" ca="1" si="3"/>
        <v>Nickel</v>
      </c>
      <c r="AD23" s="169" t="str">
        <f t="shared" ca="1" si="4"/>
        <v>Niihama Nickel Refinery, Sumitomo Metal Mining</v>
      </c>
    </row>
    <row r="24" spans="1:30" s="169" customFormat="1" ht="20">
      <c r="A24" s="154" t="s">
        <v>19468</v>
      </c>
      <c r="B24" s="302" t="str">
        <f ca="1">IF(LEN(A24)=0,"",INDEX('Smelter Look-up'!$A:$A,MATCH($A24,'Smelter Look-up'!$E:$E,0)))</f>
        <v>Copper</v>
      </c>
      <c r="C24" s="151" t="str">
        <f ca="1">IF(LEN(A24)=0,"",INDEX('Smelter Look-up'!$C:$C,MATCH($A24,'Smelter Look-up'!$E:$E,0)))</f>
        <v>Yunnan Copper Southwest Copper Branch</v>
      </c>
      <c r="D24" s="148" t="s">
        <v>19467</v>
      </c>
      <c r="E24" s="148" t="str">
        <f ca="1">IF(ISERROR($V24),"",OFFSET('Smelter Look-up'!$D$4,$V24-4,0)&amp;"")</f>
        <v>CHINA</v>
      </c>
      <c r="F24" s="148" t="str">
        <f ca="1">IF(ISERROR($V24),"",OFFSET('Smelter Look-up'!$E$4,$V24-4,0))</f>
        <v>CID005350</v>
      </c>
      <c r="G24" s="148" t="str">
        <f ca="1">IF(C24=$X$4,"Enter smelter details",IF(ISERROR($V24),"",OFFSET('Smelter Look-up'!$F$4,$V24-4,0)))</f>
        <v>RMI</v>
      </c>
      <c r="H24" s="204">
        <f ca="1">IF(ISERROR($V24),"",OFFSET('Smelter Look-up'!$G$4,$V24-4,0))</f>
        <v>0</v>
      </c>
      <c r="I24" s="205" t="str">
        <f ca="1">IF(ISERROR($V24),"",OFFSET('Smelter Look-up'!$H$4,$V24-4,0))</f>
        <v>Kunming</v>
      </c>
      <c r="J24" s="205" t="str">
        <f ca="1">IF(ISERROR($V24),"",OFFSET('Smelter Look-up'!$I$4,$V24-4,0))</f>
        <v>Yunnan Sheng</v>
      </c>
      <c r="K24" s="149"/>
      <c r="L24" s="149"/>
      <c r="M24" s="149"/>
      <c r="N24" s="149"/>
      <c r="O24" s="149"/>
      <c r="P24" s="207"/>
      <c r="Q24" s="150"/>
      <c r="R24" s="148" t="str">
        <f ca="1">IF(ISERROR($V24),"",OFFSET('Smelter Look-up'!$C$4,$V24-4,0)&amp;"")</f>
        <v>Yunnan Copper Southwest Copper Branch</v>
      </c>
      <c r="S24" s="154" t="str">
        <f t="shared" ca="1" si="5"/>
        <v>CN</v>
      </c>
      <c r="T24" s="154" t="str">
        <f ca="1">IF(B24="","",IF(ISERROR(MATCH($J24,SorP!$B$1:$B$6261,0)),"",INDIRECT("'SorP'!$A$"&amp;MATCH($S24&amp;$J24,SorP!C:C,0))))</f>
        <v>CN-YN</v>
      </c>
      <c r="U24" s="167"/>
      <c r="V24" s="168">
        <f ca="1">IF(C24="",NA(),MATCH($B24&amp;$C24,'Smelter Look-up'!$J:$J,0))</f>
        <v>373</v>
      </c>
      <c r="X24" s="169">
        <f t="shared" ca="1" si="6"/>
        <v>0</v>
      </c>
      <c r="AB24" s="312" t="str">
        <f t="shared" ca="1" si="7"/>
        <v>Copper</v>
      </c>
      <c r="AC24" s="169" t="str">
        <f t="shared" ca="1" si="3"/>
        <v>Copper</v>
      </c>
      <c r="AD24" s="169" t="str">
        <f t="shared" ca="1" si="4"/>
        <v>Yunnan Copper Southwest Copper Branch</v>
      </c>
    </row>
    <row r="25" spans="1:30" s="169" customFormat="1" ht="20">
      <c r="A25" s="154" t="s">
        <v>18339</v>
      </c>
      <c r="B25" s="302" t="str">
        <f ca="1">IF(LEN(A25)=0,"",INDEX('Smelter Look-up'!$A:$A,MATCH($A25,'Smelter Look-up'!$E:$E,0)))</f>
        <v>Nickel</v>
      </c>
      <c r="C25" s="151" t="str">
        <f ca="1">IF(LEN(A25)=0,"",INDEX('Smelter Look-up'!$C:$C,MATCH($A25,'Smelter Look-up'!$E:$E,0)))</f>
        <v>Guangxi CNGR New Energy Science &amp; Technology Co., Ltd.</v>
      </c>
      <c r="D25" s="148" t="s">
        <v>11915</v>
      </c>
      <c r="E25" s="148" t="str">
        <f ca="1">IF(ISERROR($V25),"",OFFSET('Smelter Look-up'!$D$4,$V25-4,0)&amp;"")</f>
        <v>CHINA</v>
      </c>
      <c r="F25" s="148" t="str">
        <f ca="1">IF(ISERROR($V25),"",OFFSET('Smelter Look-up'!$E$4,$V25-4,0))</f>
        <v>CID004728</v>
      </c>
      <c r="G25" s="148" t="str">
        <f ca="1">IF(C25=$X$4,"Enter smelter details",IF(ISERROR($V25),"",OFFSET('Smelter Look-up'!$F$4,$V25-4,0)))</f>
        <v>RMI</v>
      </c>
      <c r="H25" s="204">
        <f ca="1">IF(ISERROR($V25),"",OFFSET('Smelter Look-up'!$G$4,$V25-4,0))</f>
        <v>0</v>
      </c>
      <c r="I25" s="205" t="str">
        <f ca="1">IF(ISERROR($V25),"",OFFSET('Smelter Look-up'!$H$4,$V25-4,0))</f>
        <v>Qizhou City</v>
      </c>
      <c r="J25" s="205" t="str">
        <f ca="1">IF(ISERROR($V25),"",OFFSET('Smelter Look-up'!$I$4,$V25-4,0))</f>
        <v>Guangxi Zhuangzu Zizhiqu</v>
      </c>
      <c r="K25" s="149"/>
      <c r="L25" s="149"/>
      <c r="M25" s="149"/>
      <c r="N25" s="149"/>
      <c r="O25" s="149"/>
      <c r="P25" s="207"/>
      <c r="Q25" s="150"/>
      <c r="R25" s="148" t="str">
        <f ca="1">IF(ISERROR($V25),"",OFFSET('Smelter Look-up'!$C$4,$V25-4,0)&amp;"")</f>
        <v>Guangxi CNGR New Energy Science &amp; Technology Co., Ltd.</v>
      </c>
      <c r="S25" s="154" t="str">
        <f t="shared" ca="1" si="5"/>
        <v>CN</v>
      </c>
      <c r="T25" s="154" t="str">
        <f ca="1">IF(B25="","",IF(ISERROR(MATCH($J25,SorP!$B$1:$B$6261,0)),"",INDIRECT("'SorP'!$A$"&amp;MATCH($S25&amp;$J25,SorP!C:C,0))))</f>
        <v>CN-GX</v>
      </c>
      <c r="U25" s="167"/>
      <c r="V25" s="168">
        <f ca="1">IF(C25="",NA(),MATCH($B25&amp;$C25,'Smelter Look-up'!$J:$J,0))</f>
        <v>529</v>
      </c>
      <c r="X25" s="169">
        <f t="shared" ca="1" si="6"/>
        <v>0</v>
      </c>
      <c r="AB25" s="312" t="str">
        <f t="shared" ca="1" si="7"/>
        <v>Nickel</v>
      </c>
      <c r="AC25" s="169" t="str">
        <f t="shared" ca="1" si="3"/>
        <v>Nickel</v>
      </c>
      <c r="AD25" s="169" t="str">
        <f t="shared" ca="1" si="4"/>
        <v>Guangxi CNGR New Energy Science &amp; Technology Co., Ltd.</v>
      </c>
    </row>
    <row r="26" spans="1:30" s="169" customFormat="1" ht="20">
      <c r="A26" s="154" t="s">
        <v>19470</v>
      </c>
      <c r="B26" s="302" t="str">
        <f ca="1">IF(LEN(A26)=0,"",INDEX('Smelter Look-up'!$A:$A,MATCH($A26,'Smelter Look-up'!$E:$E,0)))</f>
        <v>Copper</v>
      </c>
      <c r="C26" s="151" t="str">
        <f ca="1">IF(LEN(A26)=0,"",INDEX('Smelter Look-up'!$C:$C,MATCH($A26,'Smelter Look-up'!$E:$E,0)))</f>
        <v>Zimbabwe Platinum Mines Private Limited</v>
      </c>
      <c r="D26" s="148" t="s">
        <v>19420</v>
      </c>
      <c r="E26" s="148" t="str">
        <f ca="1">IF(ISERROR($V26),"",OFFSET('Smelter Look-up'!$D$4,$V26-4,0)&amp;"")</f>
        <v>ZIMBABWE</v>
      </c>
      <c r="F26" s="148" t="str">
        <f ca="1">IF(ISERROR($V26),"",OFFSET('Smelter Look-up'!$E$4,$V26-4,0))</f>
        <v>CID005329</v>
      </c>
      <c r="G26" s="148" t="str">
        <f ca="1">IF(C26=$X$4,"Enter smelter details",IF(ISERROR($V26),"",OFFSET('Smelter Look-up'!$F$4,$V26-4,0)))</f>
        <v>RMI</v>
      </c>
      <c r="H26" s="204">
        <f ca="1">IF(ISERROR($V26),"",OFFSET('Smelter Look-up'!$G$4,$V26-4,0))</f>
        <v>0</v>
      </c>
      <c r="I26" s="205" t="str">
        <f ca="1">IF(ISERROR($V26),"",OFFSET('Smelter Look-up'!$H$4,$V26-4,0))</f>
        <v>Selous</v>
      </c>
      <c r="J26" s="205" t="str">
        <f ca="1">IF(ISERROR($V26),"",OFFSET('Smelter Look-up'!$I$4,$V26-4,0))</f>
        <v>Mashonaland West</v>
      </c>
      <c r="K26" s="149"/>
      <c r="L26" s="149"/>
      <c r="M26" s="149"/>
      <c r="N26" s="149"/>
      <c r="O26" s="149"/>
      <c r="P26" s="207"/>
      <c r="Q26" s="150"/>
      <c r="R26" s="148" t="str">
        <f ca="1">IF(ISERROR($V26),"",OFFSET('Smelter Look-up'!$C$4,$V26-4,0)&amp;"")</f>
        <v>Zimbabwe Platinum Mines Private Limited</v>
      </c>
      <c r="S26" s="154" t="str">
        <f t="shared" ca="1" si="5"/>
        <v>ZW</v>
      </c>
      <c r="T26" s="154" t="str">
        <f ca="1">IF(B26="","",IF(ISERROR(MATCH($J26,SorP!$B$1:$B$6261,0)),"",INDIRECT("'SorP'!$A$"&amp;MATCH($S26&amp;$J26,SorP!C:C,0))))</f>
        <v>ZW-MW</v>
      </c>
      <c r="U26" s="167"/>
      <c r="V26" s="168">
        <f ca="1">IF(C26="",NA(),MATCH($B26&amp;$C26,'Smelter Look-up'!$J:$J,0))</f>
        <v>374</v>
      </c>
      <c r="X26" s="169">
        <f t="shared" ca="1" si="6"/>
        <v>0</v>
      </c>
      <c r="AB26" s="312" t="str">
        <f t="shared" ca="1" si="7"/>
        <v>Copper</v>
      </c>
      <c r="AC26" s="169" t="str">
        <f t="shared" ca="1" si="3"/>
        <v>Copper</v>
      </c>
      <c r="AD26" s="169" t="str">
        <f t="shared" ca="1" si="4"/>
        <v>Zimbabwe Platinum Mines Private Limited</v>
      </c>
    </row>
    <row r="27" spans="1:30" s="169" customFormat="1" ht="20">
      <c r="A27" s="154" t="s">
        <v>18660</v>
      </c>
      <c r="B27" s="302" t="str">
        <f ca="1">IF(LEN(A27)=0,"",INDEX('Smelter Look-up'!$A:$A,MATCH($A27,'Smelter Look-up'!$E:$E,0)))</f>
        <v>Nickel</v>
      </c>
      <c r="C27" s="151" t="str">
        <f ca="1">IF(LEN(A27)=0,"",INDEX('Smelter Look-up'!$C:$C,MATCH($A27,'Smelter Look-up'!$E:$E,0)))</f>
        <v>Fujian Evergreen New Energy Technology Co., Ltd.</v>
      </c>
      <c r="D27" s="148" t="s">
        <v>19413</v>
      </c>
      <c r="E27" s="148" t="str">
        <f ca="1">IF(ISERROR($V27),"",OFFSET('Smelter Look-up'!$D$4,$V27-4,0)&amp;"")</f>
        <v>CHINA</v>
      </c>
      <c r="F27" s="148" t="str">
        <f ca="1">IF(ISERROR($V27),"",OFFSET('Smelter Look-up'!$E$4,$V27-4,0))</f>
        <v>CID005237</v>
      </c>
      <c r="G27" s="148" t="str">
        <f ca="1">IF(C27=$X$4,"Enter smelter details",IF(ISERROR($V27),"",OFFSET('Smelter Look-up'!$F$4,$V27-4,0)))</f>
        <v>RMI</v>
      </c>
      <c r="H27" s="204">
        <f ca="1">IF(ISERROR($V27),"",OFFSET('Smelter Look-up'!$G$4,$V27-4,0))</f>
        <v>0</v>
      </c>
      <c r="I27" s="205" t="str">
        <f ca="1">IF(ISERROR($V27),"",OFFSET('Smelter Look-up'!$H$4,$V27-4,0))</f>
        <v>Longyan City</v>
      </c>
      <c r="J27" s="205" t="str">
        <f ca="1">IF(ISERROR($V27),"",OFFSET('Smelter Look-up'!$I$4,$V27-4,0))</f>
        <v>Fujian Sheng</v>
      </c>
      <c r="K27" s="149"/>
      <c r="L27" s="149"/>
      <c r="M27" s="149"/>
      <c r="N27" s="149"/>
      <c r="O27" s="149"/>
      <c r="P27" s="207"/>
      <c r="Q27" s="150"/>
      <c r="R27" s="148" t="str">
        <f ca="1">IF(ISERROR($V27),"",OFFSET('Smelter Look-up'!$C$4,$V27-4,0)&amp;"")</f>
        <v>Fujian Evergreen New Energy Technology Co., Ltd.</v>
      </c>
      <c r="S27" s="154" t="str">
        <f t="shared" ca="1" si="5"/>
        <v>CN</v>
      </c>
      <c r="T27" s="154" t="str">
        <f ca="1">IF(B27="","",IF(ISERROR(MATCH($J27,SorP!$B$1:$B$6261,0)),"",INDIRECT("'SorP'!$A$"&amp;MATCH($S27&amp;$J27,SorP!C:C,0))))</f>
        <v>CN-FJ</v>
      </c>
      <c r="U27" s="167"/>
      <c r="V27" s="168">
        <f ca="1">IF(C27="",NA(),MATCH($B27&amp;$C27,'Smelter Look-up'!$J:$J,0))</f>
        <v>525</v>
      </c>
      <c r="X27" s="169">
        <f t="shared" ca="1" si="6"/>
        <v>0</v>
      </c>
      <c r="AB27" s="312" t="str">
        <f t="shared" ca="1" si="7"/>
        <v>Nickel</v>
      </c>
      <c r="AC27" s="169" t="str">
        <f t="shared" ca="1" si="3"/>
        <v>Nickel</v>
      </c>
      <c r="AD27" s="169" t="str">
        <f t="shared" ca="1" si="4"/>
        <v>Fujian Evergreen New Energy Technology Co., Ltd.</v>
      </c>
    </row>
    <row r="28" spans="1:30" s="169" customFormat="1" ht="20">
      <c r="A28" s="154" t="s">
        <v>18367</v>
      </c>
      <c r="B28" s="302" t="str">
        <f ca="1">IF(LEN(A28)=0,"",INDEX('Smelter Look-up'!$A:$A,MATCH($A28,'Smelter Look-up'!$E:$E,0)))</f>
        <v>Nickel</v>
      </c>
      <c r="C28" s="151" t="str">
        <f ca="1">IF(LEN(A28)=0,"",INDEX('Smelter Look-up'!$C:$C,MATCH($A28,'Smelter Look-up'!$E:$E,0)))</f>
        <v>PT HUAYUE NICKEL COBALT</v>
      </c>
      <c r="D28" s="148" t="s">
        <v>18366</v>
      </c>
      <c r="E28" s="148" t="str">
        <f ca="1">IF(ISERROR($V28),"",OFFSET('Smelter Look-up'!$D$4,$V28-4,0)&amp;"")</f>
        <v>INDONESIA</v>
      </c>
      <c r="F28" s="148" t="str">
        <f ca="1">IF(ISERROR($V28),"",OFFSET('Smelter Look-up'!$E$4,$V28-4,0))</f>
        <v>CID004004</v>
      </c>
      <c r="G28" s="148" t="str">
        <f ca="1">IF(C28=$X$4,"Enter smelter details",IF(ISERROR($V28),"",OFFSET('Smelter Look-up'!$F$4,$V28-4,0)))</f>
        <v>RMI</v>
      </c>
      <c r="H28" s="204">
        <f ca="1">IF(ISERROR($V28),"",OFFSET('Smelter Look-up'!$G$4,$V28-4,0))</f>
        <v>0</v>
      </c>
      <c r="I28" s="205" t="str">
        <f ca="1">IF(ISERROR($V28),"",OFFSET('Smelter Look-up'!$H$4,$V28-4,0))</f>
        <v>Morowali Regency</v>
      </c>
      <c r="J28" s="205" t="str">
        <f ca="1">IF(ISERROR($V28),"",OFFSET('Smelter Look-up'!$I$4,$V28-4,0))</f>
        <v>Sulawesi Tengah</v>
      </c>
      <c r="K28" s="149"/>
      <c r="L28" s="149"/>
      <c r="M28" s="149"/>
      <c r="N28" s="149"/>
      <c r="O28" s="149"/>
      <c r="P28" s="207"/>
      <c r="Q28" s="150"/>
      <c r="R28" s="148" t="str">
        <f ca="1">IF(ISERROR($V28),"",OFFSET('Smelter Look-up'!$C$4,$V28-4,0)&amp;"")</f>
        <v>PT HUAYUE NICKEL COBALT</v>
      </c>
      <c r="S28" s="154" t="str">
        <f t="shared" ca="1" si="5"/>
        <v>ID</v>
      </c>
      <c r="T28" s="154" t="str">
        <f ca="1">IF(B28="","",IF(ISERROR(MATCH($J28,SorP!$B$1:$B$6261,0)),"",INDIRECT("'SorP'!$A$"&amp;MATCH($S28&amp;$J28,SorP!C:C,0))))</f>
        <v>ID-ST</v>
      </c>
      <c r="U28" s="167"/>
      <c r="V28" s="168">
        <f ca="1">IF(C28="",NA(),MATCH($B28&amp;$C28,'Smelter Look-up'!$J:$J,0))</f>
        <v>572</v>
      </c>
      <c r="X28" s="169">
        <f t="shared" ca="1" si="6"/>
        <v>0</v>
      </c>
      <c r="AB28" s="312" t="str">
        <f t="shared" ca="1" si="7"/>
        <v>Nickel</v>
      </c>
      <c r="AC28" s="169" t="str">
        <f t="shared" ca="1" si="3"/>
        <v>Nickel</v>
      </c>
      <c r="AD28" s="169" t="str">
        <f t="shared" ca="1" si="4"/>
        <v>PT HUAYUE NICKEL COBALT</v>
      </c>
    </row>
    <row r="29" spans="1:30" s="169" customFormat="1" ht="20">
      <c r="A29" s="154" t="s">
        <v>18353</v>
      </c>
      <c r="B29" s="302" t="str">
        <f ca="1">IF(LEN(A29)=0,"",INDEX('Smelter Look-up'!$A:$A,MATCH($A29,'Smelter Look-up'!$E:$E,0)))</f>
        <v>Nickel</v>
      </c>
      <c r="C29" s="151" t="str">
        <f ca="1">IF(LEN(A29)=0,"",INDEX('Smelter Look-up'!$C:$C,MATCH($A29,'Smelter Look-up'!$E:$E,0)))</f>
        <v>Jiangxi Miracle Golden Tiger Cobalt Co. Ltd.</v>
      </c>
      <c r="D29" s="148" t="s">
        <v>11800</v>
      </c>
      <c r="E29" s="148" t="str">
        <f ca="1">IF(ISERROR($V29),"",OFFSET('Smelter Look-up'!$D$4,$V29-4,0)&amp;"")</f>
        <v>CHINA</v>
      </c>
      <c r="F29" s="148" t="str">
        <f ca="1">IF(ISERROR($V29),"",OFFSET('Smelter Look-up'!$E$4,$V29-4,0))</f>
        <v>CID004398</v>
      </c>
      <c r="G29" s="148" t="str">
        <f ca="1">IF(C29=$X$4,"Enter smelter details",IF(ISERROR($V29),"",OFFSET('Smelter Look-up'!$F$4,$V29-4,0)))</f>
        <v>RMI</v>
      </c>
      <c r="H29" s="204">
        <f ca="1">IF(ISERROR($V29),"",OFFSET('Smelter Look-up'!$G$4,$V29-4,0))</f>
        <v>0</v>
      </c>
      <c r="I29" s="205" t="str">
        <f ca="1">IF(ISERROR($V29),"",OFFSET('Smelter Look-up'!$H$4,$V29-4,0))</f>
        <v>Ganzhou City</v>
      </c>
      <c r="J29" s="205" t="str">
        <f ca="1">IF(ISERROR($V29),"",OFFSET('Smelter Look-up'!$I$4,$V29-4,0))</f>
        <v>Jiangxi Sheng</v>
      </c>
      <c r="K29" s="149"/>
      <c r="L29" s="149"/>
      <c r="M29" s="149"/>
      <c r="N29" s="149"/>
      <c r="O29" s="149"/>
      <c r="P29" s="207"/>
      <c r="Q29" s="150"/>
      <c r="R29" s="148" t="str">
        <f ca="1">IF(ISERROR($V29),"",OFFSET('Smelter Look-up'!$C$4,$V29-4,0)&amp;"")</f>
        <v>Jiangxi Miracle Golden Tiger Cobalt Co. Ltd.</v>
      </c>
      <c r="S29" s="154" t="str">
        <f t="shared" ca="1" si="5"/>
        <v>CN</v>
      </c>
      <c r="T29" s="154" t="str">
        <f ca="1">IF(B29="","",IF(ISERROR(MATCH($J29,SorP!$B$1:$B$6261,0)),"",INDIRECT("'SorP'!$A$"&amp;MATCH($S29&amp;$J29,SorP!C:C,0))))</f>
        <v>CN-JX</v>
      </c>
      <c r="U29" s="167"/>
      <c r="V29" s="168">
        <f ca="1">IF(C29="",NA(),MATCH($B29&amp;$C29,'Smelter Look-up'!$J:$J,0))</f>
        <v>547</v>
      </c>
      <c r="X29" s="169">
        <f t="shared" ca="1" si="6"/>
        <v>0</v>
      </c>
      <c r="AB29" s="312" t="str">
        <f t="shared" ca="1" si="7"/>
        <v>Nickel</v>
      </c>
      <c r="AC29" s="169" t="str">
        <f t="shared" ca="1" si="3"/>
        <v>Nickel</v>
      </c>
      <c r="AD29" s="169" t="str">
        <f t="shared" ca="1" si="4"/>
        <v>Jiangxi Miracle Golden Tiger Cobalt Co. Ltd.</v>
      </c>
    </row>
    <row r="30" spans="1:30" s="169" customFormat="1" ht="20">
      <c r="A30" s="154" t="s">
        <v>18340</v>
      </c>
      <c r="B30" s="302" t="str">
        <f ca="1">IF(LEN(A30)=0,"",INDEX('Smelter Look-up'!$A:$A,MATCH($A30,'Smelter Look-up'!$E:$E,0)))</f>
        <v>Nickel</v>
      </c>
      <c r="C30" s="151" t="str">
        <f ca="1">IF(LEN(A30)=0,"",INDEX('Smelter Look-up'!$C:$C,MATCH($A30,'Smelter Look-up'!$E:$E,0)))</f>
        <v>Guangxi Yinyi Advanced Material Co., Ltd.</v>
      </c>
      <c r="D30" s="148" t="s">
        <v>123</v>
      </c>
      <c r="E30" s="148" t="str">
        <f ca="1">IF(ISERROR($V30),"",OFFSET('Smelter Look-up'!$D$4,$V30-4,0)&amp;"")</f>
        <v>CHINA</v>
      </c>
      <c r="F30" s="148" t="str">
        <f ca="1">IF(ISERROR($V30),"",OFFSET('Smelter Look-up'!$E$4,$V30-4,0))</f>
        <v>CID004395</v>
      </c>
      <c r="G30" s="148" t="str">
        <f ca="1">IF(C30=$X$4,"Enter smelter details",IF(ISERROR($V30),"",OFFSET('Smelter Look-up'!$F$4,$V30-4,0)))</f>
        <v>RMI</v>
      </c>
      <c r="H30" s="204">
        <f ca="1">IF(ISERROR($V30),"",OFFSET('Smelter Look-up'!$G$4,$V30-4,0))</f>
        <v>0</v>
      </c>
      <c r="I30" s="205" t="str">
        <f ca="1">IF(ISERROR($V30),"",OFFSET('Smelter Look-up'!$H$4,$V30-4,0))</f>
        <v>Yulin</v>
      </c>
      <c r="J30" s="205" t="str">
        <f ca="1">IF(ISERROR($V30),"",OFFSET('Smelter Look-up'!$I$4,$V30-4,0))</f>
        <v>Guangxi Zhuangzu Zizhiqu</v>
      </c>
      <c r="K30" s="149"/>
      <c r="L30" s="149"/>
      <c r="M30" s="149"/>
      <c r="N30" s="149"/>
      <c r="O30" s="149"/>
      <c r="P30" s="207"/>
      <c r="Q30" s="150"/>
      <c r="R30" s="148" t="str">
        <f ca="1">IF(ISERROR($V30),"",OFFSET('Smelter Look-up'!$C$4,$V30-4,0)&amp;"")</f>
        <v>Guangxi Yinyi Advanced Material Co., Ltd.</v>
      </c>
      <c r="S30" s="154" t="str">
        <f t="shared" ca="1" si="5"/>
        <v>CN</v>
      </c>
      <c r="T30" s="154" t="str">
        <f ca="1">IF(B30="","",IF(ISERROR(MATCH($J30,SorP!$B$1:$B$6261,0)),"",INDIRECT("'SorP'!$A$"&amp;MATCH($S30&amp;$J30,SorP!C:C,0))))</f>
        <v>CN-GX</v>
      </c>
      <c r="U30" s="167"/>
      <c r="V30" s="168">
        <f ca="1">IF(C30="",NA(),MATCH($B30&amp;$C30,'Smelter Look-up'!$J:$J,0))</f>
        <v>530</v>
      </c>
      <c r="X30" s="169">
        <f t="shared" ca="1" si="6"/>
        <v>0</v>
      </c>
      <c r="AB30" s="312" t="str">
        <f t="shared" ca="1" si="7"/>
        <v>Nickel</v>
      </c>
      <c r="AC30" s="169" t="str">
        <f t="shared" ca="1" si="3"/>
        <v>Nickel</v>
      </c>
      <c r="AD30" s="169" t="str">
        <f t="shared" ca="1" si="4"/>
        <v>Guangxi Yinyi Advanced Material Co., Ltd.</v>
      </c>
    </row>
    <row r="31" spans="1:30" s="169" customFormat="1" ht="20">
      <c r="A31" s="154" t="s">
        <v>18354</v>
      </c>
      <c r="B31" s="302" t="str">
        <f ca="1">IF(LEN(A31)=0,"",INDEX('Smelter Look-up'!$A:$A,MATCH($A31,'Smelter Look-up'!$E:$E,0)))</f>
        <v>Nickel</v>
      </c>
      <c r="C31" s="151" t="str">
        <f ca="1">IF(LEN(A31)=0,"",INDEX('Smelter Look-up'!$C:$C,MATCH($A31,'Smelter Look-up'!$E:$E,0)))</f>
        <v>Jiangxi Ruida New Energy Technology Co., Ltd.</v>
      </c>
      <c r="D31" s="148" t="s">
        <v>11928</v>
      </c>
      <c r="E31" s="148" t="str">
        <f ca="1">IF(ISERROR($V31),"",OFFSET('Smelter Look-up'!$D$4,$V31-4,0)&amp;"")</f>
        <v>CHINA</v>
      </c>
      <c r="F31" s="148" t="str">
        <f ca="1">IF(ISERROR($V31),"",OFFSET('Smelter Look-up'!$E$4,$V31-4,0))</f>
        <v>CID004566</v>
      </c>
      <c r="G31" s="148" t="str">
        <f ca="1">IF(C31=$X$4,"Enter smelter details",IF(ISERROR($V31),"",OFFSET('Smelter Look-up'!$F$4,$V31-4,0)))</f>
        <v>RMI</v>
      </c>
      <c r="H31" s="204">
        <f ca="1">IF(ISERROR($V31),"",OFFSET('Smelter Look-up'!$G$4,$V31-4,0))</f>
        <v>0</v>
      </c>
      <c r="I31" s="205" t="str">
        <f ca="1">IF(ISERROR($V31),"",OFFSET('Smelter Look-up'!$H$4,$V31-4,0))</f>
        <v>Yichun</v>
      </c>
      <c r="J31" s="205" t="str">
        <f ca="1">IF(ISERROR($V31),"",OFFSET('Smelter Look-up'!$I$4,$V31-4,0))</f>
        <v>Jiangxi Sheng</v>
      </c>
      <c r="K31" s="149"/>
      <c r="L31" s="149"/>
      <c r="M31" s="149"/>
      <c r="N31" s="149"/>
      <c r="O31" s="149"/>
      <c r="P31" s="207"/>
      <c r="Q31" s="150"/>
      <c r="R31" s="148" t="str">
        <f ca="1">IF(ISERROR($V31),"",OFFSET('Smelter Look-up'!$C$4,$V31-4,0)&amp;"")</f>
        <v>Jiangxi Ruida New Energy Technology Co., Ltd.</v>
      </c>
      <c r="S31" s="154" t="str">
        <f t="shared" ca="1" si="5"/>
        <v>CN</v>
      </c>
      <c r="T31" s="154" t="str">
        <f ca="1">IF(B31="","",IF(ISERROR(MATCH($J31,SorP!$B$1:$B$6261,0)),"",INDIRECT("'SorP'!$A$"&amp;MATCH($S31&amp;$J31,SorP!C:C,0))))</f>
        <v>CN-JX</v>
      </c>
      <c r="U31" s="167"/>
      <c r="V31" s="168">
        <f ca="1">IF(C31="",NA(),MATCH($B31&amp;$C31,'Smelter Look-up'!$J:$J,0))</f>
        <v>550</v>
      </c>
      <c r="X31" s="169">
        <f t="shared" ca="1" si="6"/>
        <v>0</v>
      </c>
      <c r="AB31" s="312" t="str">
        <f t="shared" ca="1" si="7"/>
        <v>Nickel</v>
      </c>
      <c r="AC31" s="169" t="str">
        <f t="shared" ca="1" si="3"/>
        <v>Nickel</v>
      </c>
      <c r="AD31" s="169" t="str">
        <f t="shared" ca="1" si="4"/>
        <v>Jiangxi Ruida New Energy Technology Co., Ltd.</v>
      </c>
    </row>
    <row r="32" spans="1:30" s="169" customFormat="1" ht="20">
      <c r="A32" s="154" t="s">
        <v>19441</v>
      </c>
      <c r="B32" s="302" t="str">
        <f ca="1">IF(LEN(A32)=0,"",INDEX('Smelter Look-up'!$A:$A,MATCH($A32,'Smelter Look-up'!$E:$E,0)))</f>
        <v>Copper</v>
      </c>
      <c r="C32" s="151" t="str">
        <f ca="1">IF(LEN(A32)=0,"",INDEX('Smelter Look-up'!$C:$C,MATCH($A32,'Smelter Look-up'!$E:$E,0)))</f>
        <v>Fairsky Industrial Co., Limited</v>
      </c>
      <c r="D32" s="148" t="s">
        <v>90</v>
      </c>
      <c r="E32" s="148" t="str">
        <f ca="1">IF(ISERROR($V32),"",OFFSET('Smelter Look-up'!$D$4,$V32-4,0)&amp;"")</f>
        <v>CHINA</v>
      </c>
      <c r="F32" s="148" t="str">
        <f ca="1">IF(ISERROR($V32),"",OFFSET('Smelter Look-up'!$E$4,$V32-4,0))</f>
        <v>CID005354</v>
      </c>
      <c r="G32" s="148" t="str">
        <f ca="1">IF(C32=$X$4,"Enter smelter details",IF(ISERROR($V32),"",OFFSET('Smelter Look-up'!$F$4,$V32-4,0)))</f>
        <v>RMI</v>
      </c>
      <c r="H32" s="204">
        <f ca="1">IF(ISERROR($V32),"",OFFSET('Smelter Look-up'!$G$4,$V32-4,0))</f>
        <v>0</v>
      </c>
      <c r="I32" s="205" t="str">
        <f ca="1">IF(ISERROR($V32),"",OFFSET('Smelter Look-up'!$H$4,$V32-4,0))</f>
        <v>Baoding</v>
      </c>
      <c r="J32" s="205" t="str">
        <f ca="1">IF(ISERROR($V32),"",OFFSET('Smelter Look-up'!$I$4,$V32-4,0))</f>
        <v>Hebei Sheng</v>
      </c>
      <c r="K32" s="149"/>
      <c r="L32" s="149"/>
      <c r="M32" s="149"/>
      <c r="N32" s="149"/>
      <c r="O32" s="149"/>
      <c r="P32" s="207"/>
      <c r="Q32" s="150"/>
      <c r="R32" s="148" t="str">
        <f ca="1">IF(ISERROR($V32),"",OFFSET('Smelter Look-up'!$C$4,$V32-4,0)&amp;"")</f>
        <v>Fairsky Industrial Co., Limited</v>
      </c>
      <c r="S32" s="154" t="str">
        <f t="shared" ca="1" si="5"/>
        <v>CN</v>
      </c>
      <c r="T32" s="154" t="str">
        <f ca="1">IF(B32="","",IF(ISERROR(MATCH($J32,SorP!$B$1:$B$6261,0)),"",INDIRECT("'SorP'!$A$"&amp;MATCH($S32&amp;$J32,SorP!C:C,0))))</f>
        <v>CN-HE</v>
      </c>
      <c r="U32" s="167"/>
      <c r="V32" s="168">
        <f ca="1">IF(C32="",NA(),MATCH($B32&amp;$C32,'Smelter Look-up'!$J:$J,0))</f>
        <v>243</v>
      </c>
      <c r="X32" s="169">
        <f t="shared" ca="1" si="6"/>
        <v>0</v>
      </c>
      <c r="AB32" s="312" t="str">
        <f t="shared" ca="1" si="7"/>
        <v>Copper</v>
      </c>
      <c r="AC32" s="169" t="str">
        <f t="shared" ca="1" si="3"/>
        <v>Copper</v>
      </c>
      <c r="AD32" s="169" t="str">
        <f t="shared" ca="1" si="4"/>
        <v>Fairsky Industrial Co., Limited</v>
      </c>
    </row>
    <row r="33" spans="1:30" s="169" customFormat="1" ht="20">
      <c r="A33" s="154"/>
      <c r="B33" s="302"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2" t="str">
        <f t="shared" si="7"/>
        <v/>
      </c>
      <c r="AC33" s="169" t="str">
        <f t="shared" si="3"/>
        <v/>
      </c>
      <c r="AD33" s="169" t="str">
        <f t="shared" si="4"/>
        <v/>
      </c>
    </row>
    <row r="34" spans="1:30" s="169" customFormat="1" ht="20">
      <c r="A34" s="154"/>
      <c r="B34" s="302"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2" t="str">
        <f t="shared" si="7"/>
        <v/>
      </c>
      <c r="AC34" s="169" t="str">
        <f t="shared" si="3"/>
        <v/>
      </c>
      <c r="AD34" s="169" t="str">
        <f t="shared" si="4"/>
        <v/>
      </c>
    </row>
    <row r="35" spans="1:30" s="169" customFormat="1" ht="20">
      <c r="A35" s="154"/>
      <c r="B35" s="302"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2" t="str">
        <f t="shared" si="7"/>
        <v/>
      </c>
      <c r="AC35" s="169" t="str">
        <f t="shared" si="3"/>
        <v/>
      </c>
      <c r="AD35" s="169" t="str">
        <f t="shared" si="4"/>
        <v/>
      </c>
    </row>
    <row r="36" spans="1:30" s="169" customFormat="1" ht="20">
      <c r="A36" s="154"/>
      <c r="B36" s="302"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2" t="str">
        <f t="shared" si="7"/>
        <v/>
      </c>
      <c r="AC36" s="169" t="str">
        <f t="shared" si="3"/>
        <v/>
      </c>
      <c r="AD36" s="169" t="str">
        <f t="shared" si="4"/>
        <v/>
      </c>
    </row>
    <row r="37" spans="1:30" s="169" customFormat="1" ht="20">
      <c r="A37" s="154"/>
      <c r="B37" s="302"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2" t="str">
        <f t="shared" si="7"/>
        <v/>
      </c>
      <c r="AC37" s="169" t="str">
        <f t="shared" si="3"/>
        <v/>
      </c>
      <c r="AD37" s="169" t="str">
        <f t="shared" si="4"/>
        <v/>
      </c>
    </row>
    <row r="38" spans="1:30" s="169" customFormat="1" ht="20">
      <c r="A38" s="154"/>
      <c r="B38" s="302"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2" t="str">
        <f t="shared" si="7"/>
        <v/>
      </c>
      <c r="AC38" s="169" t="str">
        <f t="shared" si="3"/>
        <v/>
      </c>
      <c r="AD38" s="169" t="str">
        <f t="shared" si="4"/>
        <v/>
      </c>
    </row>
    <row r="39" spans="1:30" s="169" customFormat="1" ht="20">
      <c r="A39" s="154"/>
      <c r="B39" s="302"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2" t="str">
        <f t="shared" si="7"/>
        <v/>
      </c>
      <c r="AC39" s="169" t="str">
        <f t="shared" si="3"/>
        <v/>
      </c>
      <c r="AD39" s="169" t="str">
        <f t="shared" si="4"/>
        <v/>
      </c>
    </row>
    <row r="40" spans="1:30" s="169" customFormat="1" ht="20">
      <c r="A40" s="154"/>
      <c r="B40" s="302"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2" t="str">
        <f t="shared" si="7"/>
        <v/>
      </c>
      <c r="AC40" s="169" t="str">
        <f t="shared" si="3"/>
        <v/>
      </c>
      <c r="AD40" s="169" t="str">
        <f t="shared" si="4"/>
        <v/>
      </c>
    </row>
    <row r="41" spans="1:30" s="169" customFormat="1" ht="20">
      <c r="A41" s="154"/>
      <c r="B41" s="302"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2" t="str">
        <f t="shared" si="7"/>
        <v/>
      </c>
      <c r="AC41" s="169" t="str">
        <f t="shared" si="3"/>
        <v/>
      </c>
      <c r="AD41" s="169" t="str">
        <f t="shared" si="4"/>
        <v/>
      </c>
    </row>
    <row r="42" spans="1:30" s="169" customFormat="1" ht="20">
      <c r="A42" s="154"/>
      <c r="B42" s="302"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2" t="str">
        <f t="shared" si="7"/>
        <v/>
      </c>
      <c r="AC42" s="169" t="str">
        <f t="shared" si="3"/>
        <v/>
      </c>
      <c r="AD42" s="169" t="str">
        <f t="shared" si="4"/>
        <v/>
      </c>
    </row>
    <row r="43" spans="1:30" s="169" customFormat="1" ht="20">
      <c r="A43" s="154"/>
      <c r="B43" s="302"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2" t="str">
        <f t="shared" si="7"/>
        <v/>
      </c>
      <c r="AC43" s="169" t="str">
        <f t="shared" si="3"/>
        <v/>
      </c>
      <c r="AD43" s="169" t="str">
        <f t="shared" si="4"/>
        <v/>
      </c>
    </row>
    <row r="44" spans="1:30" s="169" customFormat="1" ht="20">
      <c r="A44" s="154"/>
      <c r="B44" s="302"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2" t="str">
        <f t="shared" si="7"/>
        <v/>
      </c>
      <c r="AC44" s="169" t="str">
        <f t="shared" si="3"/>
        <v/>
      </c>
      <c r="AD44" s="169" t="str">
        <f t="shared" si="4"/>
        <v/>
      </c>
    </row>
    <row r="45" spans="1:30" s="169" customFormat="1" ht="20">
      <c r="A45" s="154"/>
      <c r="B45" s="302"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2" t="str">
        <f t="shared" si="7"/>
        <v/>
      </c>
      <c r="AC45" s="169" t="str">
        <f t="shared" si="3"/>
        <v/>
      </c>
      <c r="AD45" s="169" t="str">
        <f t="shared" si="4"/>
        <v/>
      </c>
    </row>
    <row r="46" spans="1:30" s="169" customFormat="1" ht="20">
      <c r="A46" s="154"/>
      <c r="B46" s="302"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2" t="str">
        <f t="shared" si="7"/>
        <v/>
      </c>
      <c r="AC46" s="169" t="str">
        <f t="shared" si="3"/>
        <v/>
      </c>
      <c r="AD46" s="169" t="str">
        <f t="shared" si="4"/>
        <v/>
      </c>
    </row>
    <row r="47" spans="1:30" s="169" customFormat="1" ht="20">
      <c r="A47" s="154"/>
      <c r="B47" s="302"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2" t="str">
        <f t="shared" si="7"/>
        <v/>
      </c>
      <c r="AC47" s="169" t="str">
        <f t="shared" si="3"/>
        <v/>
      </c>
      <c r="AD47" s="169" t="str">
        <f t="shared" si="4"/>
        <v/>
      </c>
    </row>
    <row r="48" spans="1:30" s="169" customFormat="1" ht="20">
      <c r="A48" s="154"/>
      <c r="B48" s="302"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2" t="str">
        <f t="shared" si="7"/>
        <v/>
      </c>
      <c r="AC48" s="169" t="str">
        <f t="shared" si="3"/>
        <v/>
      </c>
      <c r="AD48" s="169" t="str">
        <f t="shared" si="4"/>
        <v/>
      </c>
    </row>
    <row r="49" spans="1:30" s="169" customFormat="1" ht="20">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2" t="str">
        <f t="shared" si="7"/>
        <v/>
      </c>
      <c r="AC49" s="169" t="str">
        <f t="shared" si="3"/>
        <v/>
      </c>
      <c r="AD49" s="169" t="str">
        <f t="shared" si="4"/>
        <v/>
      </c>
    </row>
    <row r="50" spans="1:30" s="169" customFormat="1" ht="20">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2" t="str">
        <f t="shared" si="7"/>
        <v/>
      </c>
      <c r="AC50" s="169" t="str">
        <f t="shared" si="3"/>
        <v/>
      </c>
      <c r="AD50" s="169" t="str">
        <f t="shared" si="4"/>
        <v/>
      </c>
    </row>
    <row r="51" spans="1:30" s="169" customFormat="1" ht="20">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2" t="str">
        <f t="shared" si="7"/>
        <v/>
      </c>
      <c r="AC51" s="169" t="str">
        <f t="shared" si="3"/>
        <v/>
      </c>
      <c r="AD51" s="169" t="str">
        <f t="shared" si="4"/>
        <v/>
      </c>
    </row>
    <row r="52" spans="1:30" s="169" customFormat="1" ht="20">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2" t="str">
        <f t="shared" si="7"/>
        <v/>
      </c>
      <c r="AC52" s="169" t="str">
        <f t="shared" si="3"/>
        <v/>
      </c>
      <c r="AD52" s="169" t="str">
        <f t="shared" si="4"/>
        <v/>
      </c>
    </row>
    <row r="53" spans="1:30" s="169" customFormat="1" ht="20">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2" t="str">
        <f t="shared" si="7"/>
        <v/>
      </c>
      <c r="AC53" s="169" t="str">
        <f t="shared" si="3"/>
        <v/>
      </c>
      <c r="AD53" s="169" t="str">
        <f t="shared" si="4"/>
        <v/>
      </c>
    </row>
    <row r="54" spans="1:30" s="169" customFormat="1" ht="20">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2" t="str">
        <f t="shared" si="7"/>
        <v/>
      </c>
      <c r="AC54" s="169" t="str">
        <f t="shared" si="3"/>
        <v/>
      </c>
      <c r="AD54" s="169" t="str">
        <f t="shared" si="4"/>
        <v/>
      </c>
    </row>
    <row r="55" spans="1:30" s="169" customFormat="1" ht="20">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2" t="str">
        <f t="shared" si="7"/>
        <v/>
      </c>
      <c r="AC55" s="169" t="str">
        <f t="shared" si="3"/>
        <v/>
      </c>
      <c r="AD55" s="169" t="str">
        <f t="shared" si="4"/>
        <v/>
      </c>
    </row>
    <row r="56" spans="1:30" s="169" customFormat="1" ht="20">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2" t="str">
        <f t="shared" si="7"/>
        <v/>
      </c>
      <c r="AC56" s="169" t="str">
        <f t="shared" si="3"/>
        <v/>
      </c>
      <c r="AD56" s="169" t="str">
        <f t="shared" si="4"/>
        <v/>
      </c>
    </row>
    <row r="57" spans="1:30" s="169" customFormat="1" ht="20">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2" t="str">
        <f t="shared" si="7"/>
        <v/>
      </c>
      <c r="AC57" s="169" t="str">
        <f t="shared" si="3"/>
        <v/>
      </c>
      <c r="AD57" s="169" t="str">
        <f t="shared" si="4"/>
        <v/>
      </c>
    </row>
    <row r="58" spans="1:30" s="169" customFormat="1" ht="20">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2" t="str">
        <f t="shared" si="7"/>
        <v/>
      </c>
      <c r="AC58" s="169" t="str">
        <f t="shared" si="3"/>
        <v/>
      </c>
      <c r="AD58" s="169" t="str">
        <f t="shared" si="4"/>
        <v/>
      </c>
    </row>
    <row r="59" spans="1:30" s="169" customFormat="1" ht="20">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2" t="str">
        <f t="shared" si="7"/>
        <v/>
      </c>
      <c r="AC59" s="169" t="str">
        <f t="shared" si="3"/>
        <v/>
      </c>
      <c r="AD59" s="169" t="str">
        <f t="shared" si="4"/>
        <v/>
      </c>
    </row>
    <row r="60" spans="1:30" s="169" customFormat="1" ht="20">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12" t="str">
        <f t="shared" si="7"/>
        <v/>
      </c>
      <c r="AC60" s="169" t="str">
        <f t="shared" si="3"/>
        <v/>
      </c>
      <c r="AD60" s="169" t="str">
        <f t="shared" si="4"/>
        <v/>
      </c>
    </row>
    <row r="61" spans="1:30" s="169" customFormat="1" ht="20">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12" t="str">
        <f t="shared" si="7"/>
        <v/>
      </c>
      <c r="AC61" s="169" t="str">
        <f t="shared" si="3"/>
        <v/>
      </c>
      <c r="AD61" s="169" t="str">
        <f t="shared" si="4"/>
        <v/>
      </c>
    </row>
    <row r="62" spans="1:30" s="169" customFormat="1" ht="20">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12" t="str">
        <f t="shared" si="7"/>
        <v/>
      </c>
      <c r="AC62" s="169" t="str">
        <f t="shared" si="3"/>
        <v/>
      </c>
      <c r="AD62" s="169" t="str">
        <f t="shared" si="4"/>
        <v/>
      </c>
    </row>
    <row r="63" spans="1:30" s="169" customFormat="1" ht="20">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12" t="str">
        <f t="shared" si="7"/>
        <v/>
      </c>
      <c r="AC63" s="169" t="str">
        <f t="shared" si="3"/>
        <v/>
      </c>
      <c r="AD63" s="169" t="str">
        <f t="shared" si="4"/>
        <v/>
      </c>
    </row>
    <row r="64" spans="1:30" s="169" customFormat="1" ht="20">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12" t="str">
        <f t="shared" si="7"/>
        <v/>
      </c>
      <c r="AC64" s="169" t="str">
        <f t="shared" si="3"/>
        <v/>
      </c>
      <c r="AD64" s="169" t="str">
        <f t="shared" si="4"/>
        <v/>
      </c>
    </row>
    <row r="65" spans="1:30" s="169" customFormat="1" ht="20">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2" t="str">
        <f t="shared" si="7"/>
        <v/>
      </c>
      <c r="AC65" s="169" t="str">
        <f t="shared" si="3"/>
        <v/>
      </c>
      <c r="AD65" s="169" t="str">
        <f t="shared" si="4"/>
        <v/>
      </c>
    </row>
    <row r="66" spans="1:30" s="169" customFormat="1" ht="20">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2" t="str">
        <f t="shared" si="7"/>
        <v/>
      </c>
      <c r="AC66" s="169" t="str">
        <f t="shared" si="3"/>
        <v/>
      </c>
      <c r="AD66" s="169" t="str">
        <f t="shared" si="4"/>
        <v/>
      </c>
    </row>
    <row r="67" spans="1:30" s="169" customFormat="1" ht="20">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2" t="str">
        <f t="shared" si="7"/>
        <v/>
      </c>
      <c r="AC67" s="169" t="str">
        <f t="shared" si="3"/>
        <v/>
      </c>
      <c r="AD67" s="169" t="str">
        <f t="shared" si="4"/>
        <v/>
      </c>
    </row>
    <row r="68" spans="1:30" s="169" customFormat="1" ht="20">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2" t="str">
        <f t="shared" si="7"/>
        <v/>
      </c>
      <c r="AC68" s="169" t="str">
        <f t="shared" si="3"/>
        <v/>
      </c>
      <c r="AD68" s="169" t="str">
        <f t="shared" si="4"/>
        <v/>
      </c>
    </row>
    <row r="69" spans="1:30" s="169" customFormat="1" ht="20">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2" t="str">
        <f t="shared" si="7"/>
        <v/>
      </c>
      <c r="AC69" s="169" t="str">
        <f t="shared" si="3"/>
        <v/>
      </c>
      <c r="AD69" s="169" t="str">
        <f t="shared" si="4"/>
        <v/>
      </c>
    </row>
    <row r="70" spans="1:30" s="169" customFormat="1" ht="20">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2" t="str">
        <f t="shared" ref="AB70:AB133" si="10">IF(C70="","",B70)</f>
        <v/>
      </c>
      <c r="AC70" s="169" t="str">
        <f t="shared" ref="AC70:AC133" si="11">B70</f>
        <v/>
      </c>
      <c r="AD70" s="169" t="str">
        <f t="shared" ref="AD70:AD133" si="12">IF(C70="Smelter not listed",D70,C70)</f>
        <v/>
      </c>
    </row>
    <row r="71" spans="1:30" s="169" customFormat="1" ht="20">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2" t="str">
        <f t="shared" si="10"/>
        <v/>
      </c>
      <c r="AC71" s="169" t="str">
        <f t="shared" si="11"/>
        <v/>
      </c>
      <c r="AD71" s="169" t="str">
        <f t="shared" si="12"/>
        <v/>
      </c>
    </row>
    <row r="72" spans="1:30" s="169" customFormat="1" ht="20">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2" t="str">
        <f t="shared" si="10"/>
        <v/>
      </c>
      <c r="AC72" s="169" t="str">
        <f t="shared" si="11"/>
        <v/>
      </c>
      <c r="AD72" s="169" t="str">
        <f t="shared" si="12"/>
        <v/>
      </c>
    </row>
    <row r="73" spans="1:30" s="169" customFormat="1" ht="20">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2" t="str">
        <f t="shared" si="10"/>
        <v/>
      </c>
      <c r="AC73" s="169" t="str">
        <f t="shared" si="11"/>
        <v/>
      </c>
      <c r="AD73" s="169" t="str">
        <f t="shared" si="12"/>
        <v/>
      </c>
    </row>
    <row r="74" spans="1:30" s="169" customFormat="1" ht="20">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2" t="str">
        <f t="shared" si="10"/>
        <v/>
      </c>
      <c r="AC74" s="169" t="str">
        <f t="shared" si="11"/>
        <v/>
      </c>
      <c r="AD74" s="169" t="str">
        <f t="shared" si="12"/>
        <v/>
      </c>
    </row>
    <row r="75" spans="1:30" s="169" customFormat="1" ht="20">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2" t="str">
        <f t="shared" si="10"/>
        <v/>
      </c>
      <c r="AC75" s="169" t="str">
        <f t="shared" si="11"/>
        <v/>
      </c>
      <c r="AD75" s="169" t="str">
        <f t="shared" si="12"/>
        <v/>
      </c>
    </row>
    <row r="76" spans="1:30" s="169" customFormat="1" ht="20">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0">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0">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0">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0">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0">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0">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2" t="str">
        <f t="shared" si="10"/>
        <v/>
      </c>
      <c r="AC118" s="169" t="str">
        <f t="shared" si="11"/>
        <v/>
      </c>
      <c r="AD118" s="169" t="str">
        <f t="shared" si="12"/>
        <v/>
      </c>
    </row>
    <row r="119" spans="1:30" s="169" customFormat="1" ht="20">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2" t="str">
        <f t="shared" si="10"/>
        <v/>
      </c>
      <c r="AC119" s="169" t="str">
        <f t="shared" si="11"/>
        <v/>
      </c>
      <c r="AD119" s="169" t="str">
        <f t="shared" si="12"/>
        <v/>
      </c>
    </row>
    <row r="120" spans="1:30" s="169" customFormat="1" ht="20">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2" t="str">
        <f t="shared" si="10"/>
        <v/>
      </c>
      <c r="AC120" s="169" t="str">
        <f t="shared" si="11"/>
        <v/>
      </c>
      <c r="AD120" s="169" t="str">
        <f t="shared" si="12"/>
        <v/>
      </c>
    </row>
    <row r="121" spans="1:30" s="169" customFormat="1" ht="20">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2" t="str">
        <f t="shared" si="10"/>
        <v/>
      </c>
      <c r="AC121" s="169" t="str">
        <f t="shared" si="11"/>
        <v/>
      </c>
      <c r="AD121" s="169" t="str">
        <f t="shared" si="12"/>
        <v/>
      </c>
    </row>
    <row r="122" spans="1:30" s="169" customFormat="1" ht="20">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2" t="str">
        <f t="shared" si="10"/>
        <v/>
      </c>
      <c r="AC122" s="169" t="str">
        <f t="shared" si="11"/>
        <v/>
      </c>
      <c r="AD122" s="169" t="str">
        <f t="shared" si="12"/>
        <v/>
      </c>
    </row>
    <row r="123" spans="1:30" s="169" customFormat="1" ht="20">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2" t="str">
        <f t="shared" si="10"/>
        <v/>
      </c>
      <c r="AC123" s="169" t="str">
        <f t="shared" si="11"/>
        <v/>
      </c>
      <c r="AD123" s="169" t="str">
        <f t="shared" si="12"/>
        <v/>
      </c>
    </row>
    <row r="124" spans="1:30" s="169" customFormat="1" ht="20">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2" t="str">
        <f t="shared" si="10"/>
        <v/>
      </c>
      <c r="AC124" s="169" t="str">
        <f t="shared" si="11"/>
        <v/>
      </c>
      <c r="AD124" s="169" t="str">
        <f t="shared" si="12"/>
        <v/>
      </c>
    </row>
    <row r="125" spans="1:30" s="169" customFormat="1" ht="20">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2" t="str">
        <f t="shared" si="10"/>
        <v/>
      </c>
      <c r="AC125" s="169" t="str">
        <f t="shared" si="11"/>
        <v/>
      </c>
      <c r="AD125" s="169" t="str">
        <f t="shared" si="12"/>
        <v/>
      </c>
    </row>
    <row r="126" spans="1:30" s="169" customFormat="1" ht="20">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2" t="str">
        <f t="shared" si="10"/>
        <v/>
      </c>
      <c r="AC126" s="169" t="str">
        <f t="shared" si="11"/>
        <v/>
      </c>
      <c r="AD126" s="169" t="str">
        <f t="shared" si="12"/>
        <v/>
      </c>
    </row>
    <row r="127" spans="1:30" s="169" customFormat="1" ht="20">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2" t="str">
        <f t="shared" si="10"/>
        <v/>
      </c>
      <c r="AC127" s="169" t="str">
        <f t="shared" si="11"/>
        <v/>
      </c>
      <c r="AD127" s="169" t="str">
        <f t="shared" si="12"/>
        <v/>
      </c>
    </row>
    <row r="128" spans="1:30" s="169" customFormat="1" ht="20">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2" t="str">
        <f t="shared" si="10"/>
        <v/>
      </c>
      <c r="AC128" s="169" t="str">
        <f t="shared" si="11"/>
        <v/>
      </c>
      <c r="AD128" s="169" t="str">
        <f t="shared" si="12"/>
        <v/>
      </c>
    </row>
    <row r="129" spans="1:30" s="169" customFormat="1" ht="20">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2" t="str">
        <f t="shared" si="10"/>
        <v/>
      </c>
      <c r="AC129" s="169" t="str">
        <f t="shared" si="11"/>
        <v/>
      </c>
      <c r="AD129" s="169" t="str">
        <f t="shared" si="12"/>
        <v/>
      </c>
    </row>
    <row r="130" spans="1:30" s="169" customFormat="1" ht="20">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2" t="str">
        <f t="shared" si="10"/>
        <v/>
      </c>
      <c r="AC130" s="169" t="str">
        <f t="shared" si="11"/>
        <v/>
      </c>
      <c r="AD130" s="169" t="str">
        <f t="shared" si="12"/>
        <v/>
      </c>
    </row>
    <row r="131" spans="1:30" s="169" customFormat="1" ht="20">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2" t="str">
        <f t="shared" si="10"/>
        <v/>
      </c>
      <c r="AC131" s="169" t="str">
        <f t="shared" si="11"/>
        <v/>
      </c>
      <c r="AD131" s="169" t="str">
        <f t="shared" si="12"/>
        <v/>
      </c>
    </row>
    <row r="132" spans="1:30" s="169" customFormat="1" ht="20">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2" t="str">
        <f t="shared" si="10"/>
        <v/>
      </c>
      <c r="AC132" s="169" t="str">
        <f t="shared" si="11"/>
        <v/>
      </c>
      <c r="AD132" s="169" t="str">
        <f t="shared" si="12"/>
        <v/>
      </c>
    </row>
    <row r="133" spans="1:30" s="169" customFormat="1" ht="20">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2" t="str">
        <f t="shared" si="10"/>
        <v/>
      </c>
      <c r="AC133" s="169" t="str">
        <f t="shared" si="11"/>
        <v/>
      </c>
      <c r="AD133" s="169" t="str">
        <f t="shared" si="12"/>
        <v/>
      </c>
    </row>
    <row r="134" spans="1:30" s="169" customFormat="1" ht="20">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2" t="str">
        <f t="shared" ref="AB134:AB197" si="15">IF(C134="","",B134)</f>
        <v/>
      </c>
      <c r="AC134" s="169" t="str">
        <f t="shared" ref="AC134:AC197" si="16">B134</f>
        <v/>
      </c>
      <c r="AD134" s="169" t="str">
        <f t="shared" ref="AD134:AD197" si="17">IF(C134="Smelter not listed",D134,C134)</f>
        <v/>
      </c>
    </row>
    <row r="135" spans="1:30" s="169" customFormat="1" ht="20">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2" t="str">
        <f t="shared" si="15"/>
        <v/>
      </c>
      <c r="AC182" s="169" t="str">
        <f t="shared" si="16"/>
        <v/>
      </c>
      <c r="AD182" s="169" t="str">
        <f t="shared" si="17"/>
        <v/>
      </c>
    </row>
    <row r="183" spans="1:30" s="169" customFormat="1" ht="20">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2" t="str">
        <f t="shared" si="15"/>
        <v/>
      </c>
      <c r="AC183" s="169" t="str">
        <f t="shared" si="16"/>
        <v/>
      </c>
      <c r="AD183" s="169" t="str">
        <f t="shared" si="17"/>
        <v/>
      </c>
    </row>
    <row r="184" spans="1:30" s="169" customFormat="1" ht="20">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2" t="str">
        <f t="shared" si="15"/>
        <v/>
      </c>
      <c r="AC184" s="169" t="str">
        <f t="shared" si="16"/>
        <v/>
      </c>
      <c r="AD184" s="169" t="str">
        <f t="shared" si="17"/>
        <v/>
      </c>
    </row>
    <row r="185" spans="1:30" s="169" customFormat="1" ht="20">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2" t="str">
        <f t="shared" si="15"/>
        <v/>
      </c>
      <c r="AC185" s="169" t="str">
        <f t="shared" si="16"/>
        <v/>
      </c>
      <c r="AD185" s="169" t="str">
        <f t="shared" si="17"/>
        <v/>
      </c>
    </row>
    <row r="186" spans="1:30" s="169" customFormat="1" ht="20">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2" t="str">
        <f t="shared" si="15"/>
        <v/>
      </c>
      <c r="AC186" s="169" t="str">
        <f t="shared" si="16"/>
        <v/>
      </c>
      <c r="AD186" s="169" t="str">
        <f t="shared" si="17"/>
        <v/>
      </c>
    </row>
    <row r="187" spans="1:30" s="169" customFormat="1" ht="20">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2" t="str">
        <f t="shared" si="15"/>
        <v/>
      </c>
      <c r="AC187" s="169" t="str">
        <f t="shared" si="16"/>
        <v/>
      </c>
      <c r="AD187" s="169" t="str">
        <f t="shared" si="17"/>
        <v/>
      </c>
    </row>
    <row r="188" spans="1:30" s="169" customFormat="1" ht="20">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2" t="str">
        <f t="shared" si="15"/>
        <v/>
      </c>
      <c r="AC188" s="169" t="str">
        <f t="shared" si="16"/>
        <v/>
      </c>
      <c r="AD188" s="169" t="str">
        <f t="shared" si="17"/>
        <v/>
      </c>
    </row>
    <row r="189" spans="1:30" s="169" customFormat="1" ht="20">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2" t="str">
        <f t="shared" si="15"/>
        <v/>
      </c>
      <c r="AC189" s="169" t="str">
        <f t="shared" si="16"/>
        <v/>
      </c>
      <c r="AD189" s="169" t="str">
        <f t="shared" si="17"/>
        <v/>
      </c>
    </row>
    <row r="190" spans="1:30" s="169" customFormat="1" ht="20">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2" t="str">
        <f t="shared" si="15"/>
        <v/>
      </c>
      <c r="AC190" s="169" t="str">
        <f t="shared" si="16"/>
        <v/>
      </c>
      <c r="AD190" s="169" t="str">
        <f t="shared" si="17"/>
        <v/>
      </c>
    </row>
    <row r="191" spans="1:30" s="169" customFormat="1" ht="20">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2" t="str">
        <f t="shared" si="15"/>
        <v/>
      </c>
      <c r="AC191" s="169" t="str">
        <f t="shared" si="16"/>
        <v/>
      </c>
      <c r="AD191" s="169" t="str">
        <f t="shared" si="17"/>
        <v/>
      </c>
    </row>
    <row r="192" spans="1:30" s="169" customFormat="1" ht="20">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2" t="str">
        <f t="shared" si="15"/>
        <v/>
      </c>
      <c r="AC192" s="169" t="str">
        <f t="shared" si="16"/>
        <v/>
      </c>
      <c r="AD192" s="169" t="str">
        <f t="shared" si="17"/>
        <v/>
      </c>
    </row>
    <row r="193" spans="1:30" s="169" customFormat="1" ht="20">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15"/>
        <v/>
      </c>
      <c r="AC193" s="169" t="str">
        <f t="shared" si="16"/>
        <v/>
      </c>
      <c r="AD193" s="169" t="str">
        <f t="shared" si="17"/>
        <v/>
      </c>
    </row>
    <row r="194" spans="1:30" s="169" customFormat="1" ht="20">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si="15"/>
        <v/>
      </c>
      <c r="AC194" s="169" t="str">
        <f t="shared" si="16"/>
        <v/>
      </c>
      <c r="AD194" s="169" t="str">
        <f t="shared" si="17"/>
        <v/>
      </c>
    </row>
    <row r="195" spans="1:30" s="169" customFormat="1" ht="20">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15"/>
        <v/>
      </c>
      <c r="AC195" s="169" t="str">
        <f t="shared" si="16"/>
        <v/>
      </c>
      <c r="AD195" s="169" t="str">
        <f t="shared" si="17"/>
        <v/>
      </c>
    </row>
    <row r="196" spans="1:30" s="169" customFormat="1" ht="20">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si="15"/>
        <v/>
      </c>
      <c r="AC196" s="169" t="str">
        <f t="shared" si="16"/>
        <v/>
      </c>
      <c r="AD196" s="169" t="str">
        <f t="shared" si="17"/>
        <v/>
      </c>
    </row>
    <row r="197" spans="1:30" s="169" customFormat="1" ht="20">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15"/>
        <v/>
      </c>
      <c r="AC197" s="169" t="str">
        <f t="shared" si="16"/>
        <v/>
      </c>
      <c r="AD197" s="169" t="str">
        <f t="shared" si="17"/>
        <v/>
      </c>
    </row>
    <row r="198" spans="1:30" s="169" customFormat="1" ht="20">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ref="AB198:AB261" si="20">IF(C198="","",B198)</f>
        <v/>
      </c>
      <c r="AC198" s="169" t="str">
        <f t="shared" ref="AC198:AC261" si="21">B198</f>
        <v/>
      </c>
      <c r="AD198" s="169" t="str">
        <f t="shared" ref="AD198:AD261" si="22">IF(C198="Smelter not listed",D198,C198)</f>
        <v/>
      </c>
    </row>
    <row r="199" spans="1:30" s="169" customFormat="1" ht="20">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2" t="str">
        <f t="shared" si="20"/>
        <v/>
      </c>
      <c r="AC246" s="169" t="str">
        <f t="shared" si="21"/>
        <v/>
      </c>
      <c r="AD246" s="169" t="str">
        <f t="shared" si="22"/>
        <v/>
      </c>
    </row>
    <row r="247" spans="1:30" s="169" customFormat="1" ht="20">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2" t="str">
        <f t="shared" si="20"/>
        <v/>
      </c>
      <c r="AC247" s="169" t="str">
        <f t="shared" si="21"/>
        <v/>
      </c>
      <c r="AD247" s="169" t="str">
        <f t="shared" si="22"/>
        <v/>
      </c>
    </row>
    <row r="248" spans="1:30" s="169" customFormat="1" ht="20">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2" t="str">
        <f t="shared" si="20"/>
        <v/>
      </c>
      <c r="AC248" s="169" t="str">
        <f t="shared" si="21"/>
        <v/>
      </c>
      <c r="AD248" s="169" t="str">
        <f t="shared" si="22"/>
        <v/>
      </c>
    </row>
    <row r="249" spans="1:30" s="169" customFormat="1" ht="20">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2" t="str">
        <f t="shared" si="20"/>
        <v/>
      </c>
      <c r="AC249" s="169" t="str">
        <f t="shared" si="21"/>
        <v/>
      </c>
      <c r="AD249" s="169" t="str">
        <f t="shared" si="22"/>
        <v/>
      </c>
    </row>
    <row r="250" spans="1:30" s="169" customFormat="1" ht="20">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2" t="str">
        <f t="shared" si="20"/>
        <v/>
      </c>
      <c r="AC250" s="169" t="str">
        <f t="shared" si="21"/>
        <v/>
      </c>
      <c r="AD250" s="169" t="str">
        <f t="shared" si="22"/>
        <v/>
      </c>
    </row>
    <row r="251" spans="1:30" s="169" customFormat="1" ht="20">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2" t="str">
        <f t="shared" si="20"/>
        <v/>
      </c>
      <c r="AC251" s="169" t="str">
        <f t="shared" si="21"/>
        <v/>
      </c>
      <c r="AD251" s="169" t="str">
        <f t="shared" si="22"/>
        <v/>
      </c>
    </row>
    <row r="252" spans="1:30" s="169" customFormat="1" ht="20">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2" t="str">
        <f t="shared" si="20"/>
        <v/>
      </c>
      <c r="AC252" s="169" t="str">
        <f t="shared" si="21"/>
        <v/>
      </c>
      <c r="AD252" s="169" t="str">
        <f t="shared" si="22"/>
        <v/>
      </c>
    </row>
    <row r="253" spans="1:30" s="169" customFormat="1" ht="20">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2" t="str">
        <f t="shared" si="20"/>
        <v/>
      </c>
      <c r="AC253" s="169" t="str">
        <f t="shared" si="21"/>
        <v/>
      </c>
      <c r="AD253" s="169" t="str">
        <f t="shared" si="22"/>
        <v/>
      </c>
    </row>
    <row r="254" spans="1:30" s="169" customFormat="1" ht="20">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2" t="str">
        <f t="shared" si="20"/>
        <v/>
      </c>
      <c r="AC254" s="169" t="str">
        <f t="shared" si="21"/>
        <v/>
      </c>
      <c r="AD254" s="169" t="str">
        <f t="shared" si="22"/>
        <v/>
      </c>
    </row>
    <row r="255" spans="1:30" s="169" customFormat="1" ht="20">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2" t="str">
        <f t="shared" si="20"/>
        <v/>
      </c>
      <c r="AC255" s="169" t="str">
        <f t="shared" si="21"/>
        <v/>
      </c>
      <c r="AD255" s="169" t="str">
        <f t="shared" si="22"/>
        <v/>
      </c>
    </row>
    <row r="256" spans="1:30" s="169" customFormat="1" ht="20">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2" t="str">
        <f t="shared" si="20"/>
        <v/>
      </c>
      <c r="AC256" s="169" t="str">
        <f t="shared" si="21"/>
        <v/>
      </c>
      <c r="AD256" s="169" t="str">
        <f t="shared" si="22"/>
        <v/>
      </c>
    </row>
    <row r="257" spans="1:30" s="169" customFormat="1" ht="20">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0"/>
        <v/>
      </c>
      <c r="AC257" s="169" t="str">
        <f t="shared" si="21"/>
        <v/>
      </c>
      <c r="AD257" s="169" t="str">
        <f t="shared" si="22"/>
        <v/>
      </c>
    </row>
    <row r="258" spans="1:30" s="169" customFormat="1" ht="20">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si="20"/>
        <v/>
      </c>
      <c r="AC258" s="169" t="str">
        <f t="shared" si="21"/>
        <v/>
      </c>
      <c r="AD258" s="169" t="str">
        <f t="shared" si="22"/>
        <v/>
      </c>
    </row>
    <row r="259" spans="1:30" s="169" customFormat="1" ht="20">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0"/>
        <v/>
      </c>
      <c r="AC259" s="169" t="str">
        <f t="shared" si="21"/>
        <v/>
      </c>
      <c r="AD259" s="169" t="str">
        <f t="shared" si="22"/>
        <v/>
      </c>
    </row>
    <row r="260" spans="1:30" s="169" customFormat="1" ht="20">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si="20"/>
        <v/>
      </c>
      <c r="AC260" s="169" t="str">
        <f t="shared" si="21"/>
        <v/>
      </c>
      <c r="AD260" s="169" t="str">
        <f t="shared" si="22"/>
        <v/>
      </c>
    </row>
    <row r="261" spans="1:30" s="169" customFormat="1" ht="20">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0"/>
        <v/>
      </c>
      <c r="AC261" s="169" t="str">
        <f t="shared" si="21"/>
        <v/>
      </c>
      <c r="AD261" s="169" t="str">
        <f t="shared" si="22"/>
        <v/>
      </c>
    </row>
    <row r="262" spans="1:30" s="169" customFormat="1" ht="20">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ref="AB262:AB325" si="25">IF(C262="","",B262)</f>
        <v/>
      </c>
      <c r="AC262" s="169" t="str">
        <f t="shared" ref="AC262:AC325" si="26">B262</f>
        <v/>
      </c>
      <c r="AD262" s="169" t="str">
        <f t="shared" ref="AD262:AD325" si="27">IF(C262="Smelter not listed",D262,C262)</f>
        <v/>
      </c>
    </row>
    <row r="263" spans="1:30" s="169" customFormat="1" ht="20">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2" t="str">
        <f t="shared" si="25"/>
        <v/>
      </c>
      <c r="AC310" s="169" t="str">
        <f t="shared" si="26"/>
        <v/>
      </c>
      <c r="AD310" s="169" t="str">
        <f t="shared" si="27"/>
        <v/>
      </c>
    </row>
    <row r="311" spans="1:30" s="169" customFormat="1" ht="20">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2" t="str">
        <f t="shared" si="25"/>
        <v/>
      </c>
      <c r="AC311" s="169" t="str">
        <f t="shared" si="26"/>
        <v/>
      </c>
      <c r="AD311" s="169" t="str">
        <f t="shared" si="27"/>
        <v/>
      </c>
    </row>
    <row r="312" spans="1:30" s="169" customFormat="1" ht="20">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2" t="str">
        <f t="shared" si="25"/>
        <v/>
      </c>
      <c r="AC312" s="169" t="str">
        <f t="shared" si="26"/>
        <v/>
      </c>
      <c r="AD312" s="169" t="str">
        <f t="shared" si="27"/>
        <v/>
      </c>
    </row>
    <row r="313" spans="1:30" s="169" customFormat="1" ht="20">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2" t="str">
        <f t="shared" si="25"/>
        <v/>
      </c>
      <c r="AC313" s="169" t="str">
        <f t="shared" si="26"/>
        <v/>
      </c>
      <c r="AD313" s="169" t="str">
        <f t="shared" si="27"/>
        <v/>
      </c>
    </row>
    <row r="314" spans="1:30" s="169" customFormat="1" ht="20">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2" t="str">
        <f t="shared" si="25"/>
        <v/>
      </c>
      <c r="AC314" s="169" t="str">
        <f t="shared" si="26"/>
        <v/>
      </c>
      <c r="AD314" s="169" t="str">
        <f t="shared" si="27"/>
        <v/>
      </c>
    </row>
    <row r="315" spans="1:30" s="169" customFormat="1" ht="20">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2" t="str">
        <f t="shared" si="25"/>
        <v/>
      </c>
      <c r="AC315" s="169" t="str">
        <f t="shared" si="26"/>
        <v/>
      </c>
      <c r="AD315" s="169" t="str">
        <f t="shared" si="27"/>
        <v/>
      </c>
    </row>
    <row r="316" spans="1:30" s="169" customFormat="1" ht="20">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2" t="str">
        <f t="shared" si="25"/>
        <v/>
      </c>
      <c r="AC316" s="169" t="str">
        <f t="shared" si="26"/>
        <v/>
      </c>
      <c r="AD316" s="169" t="str">
        <f t="shared" si="27"/>
        <v/>
      </c>
    </row>
    <row r="317" spans="1:30" s="169" customFormat="1" ht="20">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2" t="str">
        <f t="shared" si="25"/>
        <v/>
      </c>
      <c r="AC317" s="169" t="str">
        <f t="shared" si="26"/>
        <v/>
      </c>
      <c r="AD317" s="169" t="str">
        <f t="shared" si="27"/>
        <v/>
      </c>
    </row>
    <row r="318" spans="1:30" s="169" customFormat="1" ht="20">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2" t="str">
        <f t="shared" si="25"/>
        <v/>
      </c>
      <c r="AC318" s="169" t="str">
        <f t="shared" si="26"/>
        <v/>
      </c>
      <c r="AD318" s="169" t="str">
        <f t="shared" si="27"/>
        <v/>
      </c>
    </row>
    <row r="319" spans="1:30" s="169" customFormat="1" ht="20">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2" t="str">
        <f t="shared" si="25"/>
        <v/>
      </c>
      <c r="AC319" s="169" t="str">
        <f t="shared" si="26"/>
        <v/>
      </c>
      <c r="AD319" s="169" t="str">
        <f t="shared" si="27"/>
        <v/>
      </c>
    </row>
    <row r="320" spans="1:30" s="169" customFormat="1" ht="20">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2" t="str">
        <f t="shared" si="25"/>
        <v/>
      </c>
      <c r="AC320" s="169" t="str">
        <f t="shared" si="26"/>
        <v/>
      </c>
      <c r="AD320" s="169" t="str">
        <f t="shared" si="27"/>
        <v/>
      </c>
    </row>
    <row r="321" spans="1:30" s="169" customFormat="1" ht="20">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25"/>
        <v/>
      </c>
      <c r="AC321" s="169" t="str">
        <f t="shared" si="26"/>
        <v/>
      </c>
      <c r="AD321" s="169" t="str">
        <f t="shared" si="27"/>
        <v/>
      </c>
    </row>
    <row r="322" spans="1:30" s="169" customFormat="1" ht="20">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si="25"/>
        <v/>
      </c>
      <c r="AC322" s="169" t="str">
        <f t="shared" si="26"/>
        <v/>
      </c>
      <c r="AD322" s="169" t="str">
        <f t="shared" si="27"/>
        <v/>
      </c>
    </row>
    <row r="323" spans="1:30" s="169" customFormat="1" ht="20">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25"/>
        <v/>
      </c>
      <c r="AC323" s="169" t="str">
        <f t="shared" si="26"/>
        <v/>
      </c>
      <c r="AD323" s="169" t="str">
        <f t="shared" si="27"/>
        <v/>
      </c>
    </row>
    <row r="324" spans="1:30" s="169" customFormat="1" ht="20">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25"/>
        <v/>
      </c>
      <c r="AC324" s="169" t="str">
        <f t="shared" si="26"/>
        <v/>
      </c>
      <c r="AD324" s="169" t="str">
        <f t="shared" si="27"/>
        <v/>
      </c>
    </row>
    <row r="325" spans="1:30" s="169" customFormat="1" ht="20">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25"/>
        <v/>
      </c>
      <c r="AC325" s="169" t="str">
        <f t="shared" si="26"/>
        <v/>
      </c>
      <c r="AD325" s="169" t="str">
        <f t="shared" si="27"/>
        <v/>
      </c>
    </row>
    <row r="326" spans="1:30" s="169" customFormat="1" ht="20">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ref="AB326:AB389" si="30">IF(C326="","",B326)</f>
        <v/>
      </c>
      <c r="AC326" s="169" t="str">
        <f t="shared" ref="AC326:AC389" si="31">B326</f>
        <v/>
      </c>
      <c r="AD326" s="169" t="str">
        <f t="shared" ref="AD326:AD389" si="32">IF(C326="Smelter not listed",D326,C326)</f>
        <v/>
      </c>
    </row>
    <row r="327" spans="1:30" s="169" customFormat="1" ht="20">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2" t="str">
        <f t="shared" si="30"/>
        <v/>
      </c>
      <c r="AC379" s="169" t="str">
        <f t="shared" si="31"/>
        <v/>
      </c>
      <c r="AD379" s="169" t="str">
        <f t="shared" si="32"/>
        <v/>
      </c>
    </row>
    <row r="380" spans="1:30" s="169" customFormat="1" ht="20">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2" t="str">
        <f t="shared" si="30"/>
        <v/>
      </c>
      <c r="AC380" s="169" t="str">
        <f t="shared" si="31"/>
        <v/>
      </c>
      <c r="AD380" s="169" t="str">
        <f t="shared" si="32"/>
        <v/>
      </c>
    </row>
    <row r="381" spans="1:30" s="169" customFormat="1" ht="20">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2" t="str">
        <f t="shared" si="30"/>
        <v/>
      </c>
      <c r="AC381" s="169" t="str">
        <f t="shared" si="31"/>
        <v/>
      </c>
      <c r="AD381" s="169" t="str">
        <f t="shared" si="32"/>
        <v/>
      </c>
    </row>
    <row r="382" spans="1:30" s="169" customFormat="1" ht="20">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2" t="str">
        <f t="shared" si="30"/>
        <v/>
      </c>
      <c r="AC382" s="169" t="str">
        <f t="shared" si="31"/>
        <v/>
      </c>
      <c r="AD382" s="169" t="str">
        <f t="shared" si="32"/>
        <v/>
      </c>
    </row>
    <row r="383" spans="1:30" s="169" customFormat="1" ht="20">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2" t="str">
        <f t="shared" si="30"/>
        <v/>
      </c>
      <c r="AC383" s="169" t="str">
        <f t="shared" si="31"/>
        <v/>
      </c>
      <c r="AD383" s="169" t="str">
        <f t="shared" si="32"/>
        <v/>
      </c>
    </row>
    <row r="384" spans="1:30" s="169" customFormat="1" ht="20">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si="30"/>
        <v/>
      </c>
      <c r="AC386" s="169" t="str">
        <f t="shared" si="31"/>
        <v/>
      </c>
      <c r="AD386" s="169" t="str">
        <f t="shared" si="32"/>
        <v/>
      </c>
    </row>
    <row r="387" spans="1:30" s="169" customFormat="1" ht="20">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0"/>
        <v/>
      </c>
      <c r="AC387" s="169" t="str">
        <f t="shared" si="31"/>
        <v/>
      </c>
      <c r="AD387" s="169" t="str">
        <f t="shared" si="32"/>
        <v/>
      </c>
    </row>
    <row r="388" spans="1:30" s="169" customFormat="1" ht="20">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0"/>
        <v/>
      </c>
      <c r="AC388" s="169" t="str">
        <f t="shared" si="31"/>
        <v/>
      </c>
      <c r="AD388" s="169" t="str">
        <f t="shared" si="32"/>
        <v/>
      </c>
    </row>
    <row r="389" spans="1:30" s="169" customFormat="1" ht="20">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0"/>
        <v/>
      </c>
      <c r="AC389" s="169" t="str">
        <f t="shared" si="31"/>
        <v/>
      </c>
      <c r="AD389" s="169" t="str">
        <f t="shared" si="32"/>
        <v/>
      </c>
    </row>
    <row r="390" spans="1:30" s="169" customFormat="1" ht="20">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ref="AB390:AB453" si="35">IF(C390="","",B390)</f>
        <v/>
      </c>
      <c r="AC390" s="169" t="str">
        <f t="shared" ref="AC390:AC453" si="36">B390</f>
        <v/>
      </c>
      <c r="AD390" s="169" t="str">
        <f t="shared" ref="AD390:AD453" si="37">IF(C390="Smelter not listed",D390,C390)</f>
        <v/>
      </c>
    </row>
    <row r="391" spans="1:30" s="169" customFormat="1" ht="20">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2" t="str">
        <f t="shared" si="35"/>
        <v/>
      </c>
      <c r="AC443" s="169" t="str">
        <f t="shared" si="36"/>
        <v/>
      </c>
      <c r="AD443" s="169" t="str">
        <f t="shared" si="37"/>
        <v/>
      </c>
    </row>
    <row r="444" spans="1:30" s="169" customFormat="1" ht="20">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2" t="str">
        <f t="shared" si="35"/>
        <v/>
      </c>
      <c r="AC444" s="169" t="str">
        <f t="shared" si="36"/>
        <v/>
      </c>
      <c r="AD444" s="169" t="str">
        <f t="shared" si="37"/>
        <v/>
      </c>
    </row>
    <row r="445" spans="1:30" s="169" customFormat="1" ht="20">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2" t="str">
        <f t="shared" si="35"/>
        <v/>
      </c>
      <c r="AC445" s="169" t="str">
        <f t="shared" si="36"/>
        <v/>
      </c>
      <c r="AD445" s="169" t="str">
        <f t="shared" si="37"/>
        <v/>
      </c>
    </row>
    <row r="446" spans="1:30" s="169" customFormat="1" ht="20">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2" t="str">
        <f t="shared" si="35"/>
        <v/>
      </c>
      <c r="AC446" s="169" t="str">
        <f t="shared" si="36"/>
        <v/>
      </c>
      <c r="AD446" s="169" t="str">
        <f t="shared" si="37"/>
        <v/>
      </c>
    </row>
    <row r="447" spans="1:30" s="169" customFormat="1" ht="20">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2" t="str">
        <f t="shared" si="35"/>
        <v/>
      </c>
      <c r="AC447" s="169" t="str">
        <f t="shared" si="36"/>
        <v/>
      </c>
      <c r="AD447" s="169" t="str">
        <f t="shared" si="37"/>
        <v/>
      </c>
    </row>
    <row r="448" spans="1:30" s="169" customFormat="1" ht="20">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si="35"/>
        <v/>
      </c>
      <c r="AC450" s="169" t="str">
        <f t="shared" si="36"/>
        <v/>
      </c>
      <c r="AD450" s="169" t="str">
        <f t="shared" si="37"/>
        <v/>
      </c>
    </row>
    <row r="451" spans="1:30" s="169" customFormat="1" ht="20">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35"/>
        <v/>
      </c>
      <c r="AC451" s="169" t="str">
        <f t="shared" si="36"/>
        <v/>
      </c>
      <c r="AD451" s="169" t="str">
        <f t="shared" si="37"/>
        <v/>
      </c>
    </row>
    <row r="452" spans="1:30" s="169" customFormat="1" ht="20">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35"/>
        <v/>
      </c>
      <c r="AC452" s="169" t="str">
        <f t="shared" si="36"/>
        <v/>
      </c>
      <c r="AD452" s="169" t="str">
        <f t="shared" si="37"/>
        <v/>
      </c>
    </row>
    <row r="453" spans="1:30" s="169" customFormat="1" ht="20">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35"/>
        <v/>
      </c>
      <c r="AC453" s="169" t="str">
        <f t="shared" si="36"/>
        <v/>
      </c>
      <c r="AD453" s="169" t="str">
        <f t="shared" si="37"/>
        <v/>
      </c>
    </row>
    <row r="454" spans="1:30" s="169" customFormat="1" ht="20">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ref="AB454:AB517" si="40">IF(C454="","",B454)</f>
        <v/>
      </c>
      <c r="AC454" s="169" t="str">
        <f t="shared" ref="AC454:AC517" si="41">B454</f>
        <v/>
      </c>
      <c r="AD454" s="169" t="str">
        <f t="shared" ref="AD454:AD517" si="42">IF(C454="Smelter not listed",D454,C454)</f>
        <v/>
      </c>
    </row>
    <row r="455" spans="1:30" s="169" customFormat="1" ht="20">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2" t="str">
        <f t="shared" si="40"/>
        <v/>
      </c>
      <c r="AC507" s="169" t="str">
        <f t="shared" si="41"/>
        <v/>
      </c>
      <c r="AD507" s="169" t="str">
        <f t="shared" si="42"/>
        <v/>
      </c>
    </row>
    <row r="508" spans="1:30" s="169" customFormat="1" ht="20">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2" t="str">
        <f t="shared" si="40"/>
        <v/>
      </c>
      <c r="AC508" s="169" t="str">
        <f t="shared" si="41"/>
        <v/>
      </c>
      <c r="AD508" s="169" t="str">
        <f t="shared" si="42"/>
        <v/>
      </c>
    </row>
    <row r="509" spans="1:30" s="169" customFormat="1" ht="20">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2" t="str">
        <f t="shared" si="40"/>
        <v/>
      </c>
      <c r="AC509" s="169" t="str">
        <f t="shared" si="41"/>
        <v/>
      </c>
      <c r="AD509" s="169" t="str">
        <f t="shared" si="42"/>
        <v/>
      </c>
    </row>
    <row r="510" spans="1:30" s="169" customFormat="1" ht="20">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2" t="str">
        <f t="shared" si="40"/>
        <v/>
      </c>
      <c r="AC510" s="169" t="str">
        <f t="shared" si="41"/>
        <v/>
      </c>
      <c r="AD510" s="169" t="str">
        <f t="shared" si="42"/>
        <v/>
      </c>
    </row>
    <row r="511" spans="1:30" s="169" customFormat="1" ht="20">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2" t="str">
        <f t="shared" si="40"/>
        <v/>
      </c>
      <c r="AC511" s="169" t="str">
        <f t="shared" si="41"/>
        <v/>
      </c>
      <c r="AD511" s="169" t="str">
        <f t="shared" si="42"/>
        <v/>
      </c>
    </row>
    <row r="512" spans="1:30" s="169" customFormat="1" ht="20">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0"/>
        <v/>
      </c>
      <c r="AC514" s="169" t="str">
        <f t="shared" si="41"/>
        <v/>
      </c>
      <c r="AD514" s="169" t="str">
        <f t="shared" si="42"/>
        <v/>
      </c>
    </row>
    <row r="515" spans="1:30" s="169" customFormat="1" ht="20">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0"/>
        <v/>
      </c>
      <c r="AC515" s="169" t="str">
        <f t="shared" si="41"/>
        <v/>
      </c>
      <c r="AD515" s="169" t="str">
        <f t="shared" si="42"/>
        <v/>
      </c>
    </row>
    <row r="516" spans="1:30" s="169" customFormat="1" ht="20">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0"/>
        <v/>
      </c>
      <c r="AC516" s="169" t="str">
        <f t="shared" si="41"/>
        <v/>
      </c>
      <c r="AD516" s="169" t="str">
        <f t="shared" si="42"/>
        <v/>
      </c>
    </row>
    <row r="517" spans="1:30" s="169" customFormat="1" ht="20">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0"/>
        <v/>
      </c>
      <c r="AC517" s="169" t="str">
        <f t="shared" si="41"/>
        <v/>
      </c>
      <c r="AD517" s="169" t="str">
        <f t="shared" si="42"/>
        <v/>
      </c>
    </row>
    <row r="518" spans="1:30" s="169" customFormat="1" ht="20">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ref="AB518:AB581" si="45">IF(C518="","",B518)</f>
        <v/>
      </c>
      <c r="AC518" s="169" t="str">
        <f t="shared" ref="AC518:AC581" si="46">B518</f>
        <v/>
      </c>
      <c r="AD518" s="169" t="str">
        <f t="shared" ref="AD518:AD581" si="47">IF(C518="Smelter not listed",D518,C518)</f>
        <v/>
      </c>
    </row>
    <row r="519" spans="1:30" s="169" customFormat="1" ht="20">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2" t="str">
        <f t="shared" si="45"/>
        <v/>
      </c>
      <c r="AC571" s="169" t="str">
        <f t="shared" si="46"/>
        <v/>
      </c>
      <c r="AD571" s="169" t="str">
        <f t="shared" si="47"/>
        <v/>
      </c>
    </row>
    <row r="572" spans="1:30" s="169" customFormat="1" ht="20">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2" t="str">
        <f t="shared" si="45"/>
        <v/>
      </c>
      <c r="AC572" s="169" t="str">
        <f t="shared" si="46"/>
        <v/>
      </c>
      <c r="AD572" s="169" t="str">
        <f t="shared" si="47"/>
        <v/>
      </c>
    </row>
    <row r="573" spans="1:30" s="169" customFormat="1" ht="20">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2" t="str">
        <f t="shared" si="45"/>
        <v/>
      </c>
      <c r="AC573" s="169" t="str">
        <f t="shared" si="46"/>
        <v/>
      </c>
      <c r="AD573" s="169" t="str">
        <f t="shared" si="47"/>
        <v/>
      </c>
    </row>
    <row r="574" spans="1:30" s="169" customFormat="1" ht="20">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2" t="str">
        <f t="shared" si="45"/>
        <v/>
      </c>
      <c r="AC574" s="169" t="str">
        <f t="shared" si="46"/>
        <v/>
      </c>
      <c r="AD574" s="169" t="str">
        <f t="shared" si="47"/>
        <v/>
      </c>
    </row>
    <row r="575" spans="1:30" s="169" customFormat="1" ht="20">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2" t="str">
        <f t="shared" si="45"/>
        <v/>
      </c>
      <c r="AC575" s="169" t="str">
        <f t="shared" si="46"/>
        <v/>
      </c>
      <c r="AD575" s="169" t="str">
        <f t="shared" si="47"/>
        <v/>
      </c>
    </row>
    <row r="576" spans="1:30" s="169" customFormat="1" ht="20">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45"/>
        <v/>
      </c>
      <c r="AC578" s="169" t="str">
        <f t="shared" si="46"/>
        <v/>
      </c>
      <c r="AD578" s="169" t="str">
        <f t="shared" si="47"/>
        <v/>
      </c>
    </row>
    <row r="579" spans="1:30" s="169" customFormat="1" ht="20">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45"/>
        <v/>
      </c>
      <c r="AC579" s="169" t="str">
        <f t="shared" si="46"/>
        <v/>
      </c>
      <c r="AD579" s="169" t="str">
        <f t="shared" si="47"/>
        <v/>
      </c>
    </row>
    <row r="580" spans="1:30" s="169" customFormat="1" ht="20">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45"/>
        <v/>
      </c>
      <c r="AC580" s="169" t="str">
        <f t="shared" si="46"/>
        <v/>
      </c>
      <c r="AD580" s="169" t="str">
        <f t="shared" si="47"/>
        <v/>
      </c>
    </row>
    <row r="581" spans="1:30" s="169" customFormat="1" ht="20">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45"/>
        <v/>
      </c>
      <c r="AC581" s="169" t="str">
        <f t="shared" si="46"/>
        <v/>
      </c>
      <c r="AD581" s="169" t="str">
        <f t="shared" si="47"/>
        <v/>
      </c>
    </row>
    <row r="582" spans="1:30" s="169" customFormat="1" ht="20">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ref="AB582:AB645" si="50">IF(C582="","",B582)</f>
        <v/>
      </c>
      <c r="AC582" s="169" t="str">
        <f t="shared" ref="AC582:AC645" si="51">B582</f>
        <v/>
      </c>
      <c r="AD582" s="169" t="str">
        <f t="shared" ref="AD582:AD645" si="52">IF(C582="Smelter not listed",D582,C582)</f>
        <v/>
      </c>
    </row>
    <row r="583" spans="1:30" s="169" customFormat="1" ht="20">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2" t="str">
        <f t="shared" si="50"/>
        <v/>
      </c>
      <c r="AC635" s="169" t="str">
        <f t="shared" si="51"/>
        <v/>
      </c>
      <c r="AD635" s="169" t="str">
        <f t="shared" si="52"/>
        <v/>
      </c>
    </row>
    <row r="636" spans="1:30" s="169" customFormat="1" ht="20">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2" t="str">
        <f t="shared" si="50"/>
        <v/>
      </c>
      <c r="AC636" s="169" t="str">
        <f t="shared" si="51"/>
        <v/>
      </c>
      <c r="AD636" s="169" t="str">
        <f t="shared" si="52"/>
        <v/>
      </c>
    </row>
    <row r="637" spans="1:30" s="169" customFormat="1" ht="20">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2" t="str">
        <f t="shared" si="50"/>
        <v/>
      </c>
      <c r="AC637" s="169" t="str">
        <f t="shared" si="51"/>
        <v/>
      </c>
      <c r="AD637" s="169" t="str">
        <f t="shared" si="52"/>
        <v/>
      </c>
    </row>
    <row r="638" spans="1:30" s="169" customFormat="1" ht="20">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2" t="str">
        <f t="shared" si="50"/>
        <v/>
      </c>
      <c r="AC638" s="169" t="str">
        <f t="shared" si="51"/>
        <v/>
      </c>
      <c r="AD638" s="169" t="str">
        <f t="shared" si="52"/>
        <v/>
      </c>
    </row>
    <row r="639" spans="1:30" s="169" customFormat="1" ht="20">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2" t="str">
        <f t="shared" si="50"/>
        <v/>
      </c>
      <c r="AC639" s="169" t="str">
        <f t="shared" si="51"/>
        <v/>
      </c>
      <c r="AD639" s="169" t="str">
        <f t="shared" si="52"/>
        <v/>
      </c>
    </row>
    <row r="640" spans="1:30" s="169" customFormat="1" ht="20">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0"/>
        <v/>
      </c>
      <c r="AC642" s="169" t="str">
        <f t="shared" si="51"/>
        <v/>
      </c>
      <c r="AD642" s="169" t="str">
        <f t="shared" si="52"/>
        <v/>
      </c>
    </row>
    <row r="643" spans="1:30" s="169" customFormat="1" ht="20">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0"/>
        <v/>
      </c>
      <c r="AC643" s="169" t="str">
        <f t="shared" si="51"/>
        <v/>
      </c>
      <c r="AD643" s="169" t="str">
        <f t="shared" si="52"/>
        <v/>
      </c>
    </row>
    <row r="644" spans="1:30" s="169" customFormat="1" ht="20">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0"/>
        <v/>
      </c>
      <c r="AC644" s="169" t="str">
        <f t="shared" si="51"/>
        <v/>
      </c>
      <c r="AD644" s="169" t="str">
        <f t="shared" si="52"/>
        <v/>
      </c>
    </row>
    <row r="645" spans="1:30" s="169" customFormat="1" ht="20">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0"/>
        <v/>
      </c>
      <c r="AC645" s="169" t="str">
        <f t="shared" si="51"/>
        <v/>
      </c>
      <c r="AD645" s="169" t="str">
        <f t="shared" si="52"/>
        <v/>
      </c>
    </row>
    <row r="646" spans="1:30" s="169" customFormat="1" ht="20">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ref="AB646:AB709" si="55">IF(C646="","",B646)</f>
        <v/>
      </c>
      <c r="AC646" s="169" t="str">
        <f t="shared" ref="AC646:AC709" si="56">B646</f>
        <v/>
      </c>
      <c r="AD646" s="169" t="str">
        <f t="shared" ref="AD646:AD709" si="57">IF(C646="Smelter not listed",D646,C646)</f>
        <v/>
      </c>
    </row>
    <row r="647" spans="1:30" s="169" customFormat="1" ht="20">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2" t="str">
        <f t="shared" si="55"/>
        <v/>
      </c>
      <c r="AC699" s="169" t="str">
        <f t="shared" si="56"/>
        <v/>
      </c>
      <c r="AD699" s="169" t="str">
        <f t="shared" si="57"/>
        <v/>
      </c>
    </row>
    <row r="700" spans="1:30" s="169" customFormat="1" ht="20">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2" t="str">
        <f t="shared" si="55"/>
        <v/>
      </c>
      <c r="AC700" s="169" t="str">
        <f t="shared" si="56"/>
        <v/>
      </c>
      <c r="AD700" s="169" t="str">
        <f t="shared" si="57"/>
        <v/>
      </c>
    </row>
    <row r="701" spans="1:30" s="169" customFormat="1" ht="20">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2" t="str">
        <f t="shared" si="55"/>
        <v/>
      </c>
      <c r="AC701" s="169" t="str">
        <f t="shared" si="56"/>
        <v/>
      </c>
      <c r="AD701" s="169" t="str">
        <f t="shared" si="57"/>
        <v/>
      </c>
    </row>
    <row r="702" spans="1:30" s="169" customFormat="1" ht="20">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2" t="str">
        <f t="shared" si="55"/>
        <v/>
      </c>
      <c r="AC702" s="169" t="str">
        <f t="shared" si="56"/>
        <v/>
      </c>
      <c r="AD702" s="169" t="str">
        <f t="shared" si="57"/>
        <v/>
      </c>
    </row>
    <row r="703" spans="1:30" s="169" customFormat="1" ht="20">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2" t="str">
        <f t="shared" si="55"/>
        <v/>
      </c>
      <c r="AC703" s="169" t="str">
        <f t="shared" si="56"/>
        <v/>
      </c>
      <c r="AD703" s="169" t="str">
        <f t="shared" si="57"/>
        <v/>
      </c>
    </row>
    <row r="704" spans="1:30" s="169" customFormat="1" ht="20">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55"/>
        <v/>
      </c>
      <c r="AC706" s="169" t="str">
        <f t="shared" si="56"/>
        <v/>
      </c>
      <c r="AD706" s="169" t="str">
        <f t="shared" si="57"/>
        <v/>
      </c>
    </row>
    <row r="707" spans="1:30" s="169" customFormat="1" ht="20">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55"/>
        <v/>
      </c>
      <c r="AC707" s="169" t="str">
        <f t="shared" si="56"/>
        <v/>
      </c>
      <c r="AD707" s="169" t="str">
        <f t="shared" si="57"/>
        <v/>
      </c>
    </row>
    <row r="708" spans="1:30" s="169" customFormat="1" ht="20">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55"/>
        <v/>
      </c>
      <c r="AC708" s="169" t="str">
        <f t="shared" si="56"/>
        <v/>
      </c>
      <c r="AD708" s="169" t="str">
        <f t="shared" si="57"/>
        <v/>
      </c>
    </row>
    <row r="709" spans="1:30" s="169" customFormat="1" ht="20">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55"/>
        <v/>
      </c>
      <c r="AC709" s="169" t="str">
        <f t="shared" si="56"/>
        <v/>
      </c>
      <c r="AD709" s="169" t="str">
        <f t="shared" si="57"/>
        <v/>
      </c>
    </row>
    <row r="710" spans="1:30" s="169" customFormat="1" ht="20">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ref="AB710:AB773" si="60">IF(C710="","",B710)</f>
        <v/>
      </c>
      <c r="AC710" s="169" t="str">
        <f t="shared" ref="AC710:AC773" si="61">B710</f>
        <v/>
      </c>
      <c r="AD710" s="169" t="str">
        <f t="shared" ref="AD710:AD773" si="62">IF(C710="Smelter not listed",D710,C710)</f>
        <v/>
      </c>
    </row>
    <row r="711" spans="1:30" s="169" customFormat="1" ht="20">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2" t="str">
        <f t="shared" si="60"/>
        <v/>
      </c>
      <c r="AC763" s="169" t="str">
        <f t="shared" si="61"/>
        <v/>
      </c>
      <c r="AD763" s="169" t="str">
        <f t="shared" si="62"/>
        <v/>
      </c>
    </row>
    <row r="764" spans="1:30" s="169" customFormat="1" ht="20">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2" t="str">
        <f t="shared" si="60"/>
        <v/>
      </c>
      <c r="AC764" s="169" t="str">
        <f t="shared" si="61"/>
        <v/>
      </c>
      <c r="AD764" s="169" t="str">
        <f t="shared" si="62"/>
        <v/>
      </c>
    </row>
    <row r="765" spans="1:30" s="169" customFormat="1" ht="20">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2" t="str">
        <f t="shared" si="60"/>
        <v/>
      </c>
      <c r="AC765" s="169" t="str">
        <f t="shared" si="61"/>
        <v/>
      </c>
      <c r="AD765" s="169" t="str">
        <f t="shared" si="62"/>
        <v/>
      </c>
    </row>
    <row r="766" spans="1:30" s="169" customFormat="1" ht="20">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2" t="str">
        <f t="shared" si="60"/>
        <v/>
      </c>
      <c r="AC766" s="169" t="str">
        <f t="shared" si="61"/>
        <v/>
      </c>
      <c r="AD766" s="169" t="str">
        <f t="shared" si="62"/>
        <v/>
      </c>
    </row>
    <row r="767" spans="1:30" s="169" customFormat="1" ht="20">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2" t="str">
        <f t="shared" si="60"/>
        <v/>
      </c>
      <c r="AC767" s="169" t="str">
        <f t="shared" si="61"/>
        <v/>
      </c>
      <c r="AD767" s="169" t="str">
        <f t="shared" si="62"/>
        <v/>
      </c>
    </row>
    <row r="768" spans="1:30" s="169" customFormat="1" ht="20">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0"/>
        <v/>
      </c>
      <c r="AC770" s="169" t="str">
        <f t="shared" si="61"/>
        <v/>
      </c>
      <c r="AD770" s="169" t="str">
        <f t="shared" si="62"/>
        <v/>
      </c>
    </row>
    <row r="771" spans="1:30" s="169" customFormat="1" ht="20">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0"/>
        <v/>
      </c>
      <c r="AC771" s="169" t="str">
        <f t="shared" si="61"/>
        <v/>
      </c>
      <c r="AD771" s="169" t="str">
        <f t="shared" si="62"/>
        <v/>
      </c>
    </row>
    <row r="772" spans="1:30" s="169" customFormat="1" ht="20">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0"/>
        <v/>
      </c>
      <c r="AC772" s="169" t="str">
        <f t="shared" si="61"/>
        <v/>
      </c>
      <c r="AD772" s="169" t="str">
        <f t="shared" si="62"/>
        <v/>
      </c>
    </row>
    <row r="773" spans="1:30" s="169" customFormat="1" ht="20">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0"/>
        <v/>
      </c>
      <c r="AC773" s="169" t="str">
        <f t="shared" si="61"/>
        <v/>
      </c>
      <c r="AD773" s="169" t="str">
        <f t="shared" si="62"/>
        <v/>
      </c>
    </row>
    <row r="774" spans="1:30" s="169" customFormat="1" ht="20">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ref="AB774:AB837" si="65">IF(C774="","",B774)</f>
        <v/>
      </c>
      <c r="AC774" s="169" t="str">
        <f t="shared" ref="AC774:AC837" si="66">B774</f>
        <v/>
      </c>
      <c r="AD774" s="169" t="str">
        <f t="shared" ref="AD774:AD837" si="67">IF(C774="Smelter not listed",D774,C774)</f>
        <v/>
      </c>
    </row>
    <row r="775" spans="1:30" s="169" customFormat="1" ht="20">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2" t="str">
        <f t="shared" si="65"/>
        <v/>
      </c>
      <c r="AC827" s="169" t="str">
        <f t="shared" si="66"/>
        <v/>
      </c>
      <c r="AD827" s="169" t="str">
        <f t="shared" si="67"/>
        <v/>
      </c>
    </row>
    <row r="828" spans="1:30" s="169" customFormat="1" ht="20">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2" t="str">
        <f t="shared" si="65"/>
        <v/>
      </c>
      <c r="AC828" s="169" t="str">
        <f t="shared" si="66"/>
        <v/>
      </c>
      <c r="AD828" s="169" t="str">
        <f t="shared" si="67"/>
        <v/>
      </c>
    </row>
    <row r="829" spans="1:30" s="169" customFormat="1" ht="20">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2" t="str">
        <f t="shared" si="65"/>
        <v/>
      </c>
      <c r="AC829" s="169" t="str">
        <f t="shared" si="66"/>
        <v/>
      </c>
      <c r="AD829" s="169" t="str">
        <f t="shared" si="67"/>
        <v/>
      </c>
    </row>
    <row r="830" spans="1:30" s="169" customFormat="1" ht="20">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2" t="str">
        <f t="shared" si="65"/>
        <v/>
      </c>
      <c r="AC830" s="169" t="str">
        <f t="shared" si="66"/>
        <v/>
      </c>
      <c r="AD830" s="169" t="str">
        <f t="shared" si="67"/>
        <v/>
      </c>
    </row>
    <row r="831" spans="1:30" s="169" customFormat="1" ht="20">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2" t="str">
        <f t="shared" si="65"/>
        <v/>
      </c>
      <c r="AC831" s="169" t="str">
        <f t="shared" si="66"/>
        <v/>
      </c>
      <c r="AD831" s="169" t="str">
        <f t="shared" si="67"/>
        <v/>
      </c>
    </row>
    <row r="832" spans="1:30" s="169" customFormat="1" ht="20">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65"/>
        <v/>
      </c>
      <c r="AC834" s="169" t="str">
        <f t="shared" si="66"/>
        <v/>
      </c>
      <c r="AD834" s="169" t="str">
        <f t="shared" si="67"/>
        <v/>
      </c>
    </row>
    <row r="835" spans="1:30" s="169" customFormat="1" ht="20">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65"/>
        <v/>
      </c>
      <c r="AC835" s="169" t="str">
        <f t="shared" si="66"/>
        <v/>
      </c>
      <c r="AD835" s="169" t="str">
        <f t="shared" si="67"/>
        <v/>
      </c>
    </row>
    <row r="836" spans="1:30" s="169" customFormat="1" ht="20">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65"/>
        <v/>
      </c>
      <c r="AC836" s="169" t="str">
        <f t="shared" si="66"/>
        <v/>
      </c>
      <c r="AD836" s="169" t="str">
        <f t="shared" si="67"/>
        <v/>
      </c>
    </row>
    <row r="837" spans="1:30" s="169" customFormat="1" ht="20">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65"/>
        <v/>
      </c>
      <c r="AC837" s="169" t="str">
        <f t="shared" si="66"/>
        <v/>
      </c>
      <c r="AD837" s="169" t="str">
        <f t="shared" si="67"/>
        <v/>
      </c>
    </row>
    <row r="838" spans="1:30" s="169" customFormat="1" ht="20">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ref="AB838:AB901" si="70">IF(C838="","",B838)</f>
        <v/>
      </c>
      <c r="AC838" s="169" t="str">
        <f t="shared" ref="AC838:AC901" si="71">B838</f>
        <v/>
      </c>
      <c r="AD838" s="169" t="str">
        <f t="shared" ref="AD838:AD901" si="72">IF(C838="Smelter not listed",D838,C838)</f>
        <v/>
      </c>
    </row>
    <row r="839" spans="1:30" s="169" customFormat="1" ht="20">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2" t="str">
        <f t="shared" si="70"/>
        <v/>
      </c>
      <c r="AC891" s="169" t="str">
        <f t="shared" si="71"/>
        <v/>
      </c>
      <c r="AD891" s="169" t="str">
        <f t="shared" si="72"/>
        <v/>
      </c>
    </row>
    <row r="892" spans="1:30" s="169" customFormat="1" ht="20">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2" t="str">
        <f t="shared" si="70"/>
        <v/>
      </c>
      <c r="AC892" s="169" t="str">
        <f t="shared" si="71"/>
        <v/>
      </c>
      <c r="AD892" s="169" t="str">
        <f t="shared" si="72"/>
        <v/>
      </c>
    </row>
    <row r="893" spans="1:30" s="169" customFormat="1" ht="20">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2" t="str">
        <f t="shared" si="70"/>
        <v/>
      </c>
      <c r="AC893" s="169" t="str">
        <f t="shared" si="71"/>
        <v/>
      </c>
      <c r="AD893" s="169" t="str">
        <f t="shared" si="72"/>
        <v/>
      </c>
    </row>
    <row r="894" spans="1:30" s="169" customFormat="1" ht="20">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2" t="str">
        <f t="shared" si="70"/>
        <v/>
      </c>
      <c r="AC894" s="169" t="str">
        <f t="shared" si="71"/>
        <v/>
      </c>
      <c r="AD894" s="169" t="str">
        <f t="shared" si="72"/>
        <v/>
      </c>
    </row>
    <row r="895" spans="1:30" s="169" customFormat="1" ht="20">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2" t="str">
        <f t="shared" si="70"/>
        <v/>
      </c>
      <c r="AC895" s="169" t="str">
        <f t="shared" si="71"/>
        <v/>
      </c>
      <c r="AD895" s="169" t="str">
        <f t="shared" si="72"/>
        <v/>
      </c>
    </row>
    <row r="896" spans="1:30" s="169" customFormat="1" ht="20">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0"/>
        <v/>
      </c>
      <c r="AC898" s="169" t="str">
        <f t="shared" si="71"/>
        <v/>
      </c>
      <c r="AD898" s="169" t="str">
        <f t="shared" si="72"/>
        <v/>
      </c>
    </row>
    <row r="899" spans="1:30" s="169" customFormat="1" ht="20">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0"/>
        <v/>
      </c>
      <c r="AC899" s="169" t="str">
        <f t="shared" si="71"/>
        <v/>
      </c>
      <c r="AD899" s="169" t="str">
        <f t="shared" si="72"/>
        <v/>
      </c>
    </row>
    <row r="900" spans="1:30" s="169" customFormat="1" ht="20">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0"/>
        <v/>
      </c>
      <c r="AC900" s="169" t="str">
        <f t="shared" si="71"/>
        <v/>
      </c>
      <c r="AD900" s="169" t="str">
        <f t="shared" si="72"/>
        <v/>
      </c>
    </row>
    <row r="901" spans="1:30" s="169" customFormat="1" ht="20">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0"/>
        <v/>
      </c>
      <c r="AC901" s="169" t="str">
        <f t="shared" si="71"/>
        <v/>
      </c>
      <c r="AD901" s="169" t="str">
        <f t="shared" si="72"/>
        <v/>
      </c>
    </row>
    <row r="902" spans="1:30" s="169" customFormat="1" ht="20">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ref="AB902:AB965" si="75">IF(C902="","",B902)</f>
        <v/>
      </c>
      <c r="AC902" s="169" t="str">
        <f t="shared" ref="AC902:AC965" si="76">B902</f>
        <v/>
      </c>
      <c r="AD902" s="169" t="str">
        <f t="shared" ref="AD902:AD965" si="77">IF(C902="Smelter not listed",D902,C902)</f>
        <v/>
      </c>
    </row>
    <row r="903" spans="1:30" s="169" customFormat="1" ht="20">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2" t="str">
        <f t="shared" si="75"/>
        <v/>
      </c>
      <c r="AC955" s="169" t="str">
        <f t="shared" si="76"/>
        <v/>
      </c>
      <c r="AD955" s="169" t="str">
        <f t="shared" si="77"/>
        <v/>
      </c>
    </row>
    <row r="956" spans="1:30" s="169" customFormat="1" ht="20">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2" t="str">
        <f t="shared" si="75"/>
        <v/>
      </c>
      <c r="AC956" s="169" t="str">
        <f t="shared" si="76"/>
        <v/>
      </c>
      <c r="AD956" s="169" t="str">
        <f t="shared" si="77"/>
        <v/>
      </c>
    </row>
    <row r="957" spans="1:30" s="169" customFormat="1" ht="20">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2" t="str">
        <f t="shared" si="75"/>
        <v/>
      </c>
      <c r="AC957" s="169" t="str">
        <f t="shared" si="76"/>
        <v/>
      </c>
      <c r="AD957" s="169" t="str">
        <f t="shared" si="77"/>
        <v/>
      </c>
    </row>
    <row r="958" spans="1:30" s="169" customFormat="1" ht="20">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2" t="str">
        <f t="shared" si="75"/>
        <v/>
      </c>
      <c r="AC958" s="169" t="str">
        <f t="shared" si="76"/>
        <v/>
      </c>
      <c r="AD958" s="169" t="str">
        <f t="shared" si="77"/>
        <v/>
      </c>
    </row>
    <row r="959" spans="1:30" s="169" customFormat="1" ht="20">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2" t="str">
        <f t="shared" si="75"/>
        <v/>
      </c>
      <c r="AC959" s="169" t="str">
        <f t="shared" si="76"/>
        <v/>
      </c>
      <c r="AD959" s="169" t="str">
        <f t="shared" si="77"/>
        <v/>
      </c>
    </row>
    <row r="960" spans="1:30" s="169" customFormat="1" ht="20">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75"/>
        <v/>
      </c>
      <c r="AC962" s="169" t="str">
        <f t="shared" si="76"/>
        <v/>
      </c>
      <c r="AD962" s="169" t="str">
        <f t="shared" si="77"/>
        <v/>
      </c>
    </row>
    <row r="963" spans="1:30" s="169" customFormat="1" ht="20">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75"/>
        <v/>
      </c>
      <c r="AC963" s="169" t="str">
        <f t="shared" si="76"/>
        <v/>
      </c>
      <c r="AD963" s="169" t="str">
        <f t="shared" si="77"/>
        <v/>
      </c>
    </row>
    <row r="964" spans="1:30" s="169" customFormat="1" ht="20">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75"/>
        <v/>
      </c>
      <c r="AC964" s="169" t="str">
        <f t="shared" si="76"/>
        <v/>
      </c>
      <c r="AD964" s="169" t="str">
        <f t="shared" si="77"/>
        <v/>
      </c>
    </row>
    <row r="965" spans="1:30" s="169" customFormat="1" ht="20">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75"/>
        <v/>
      </c>
      <c r="AC965" s="169" t="str">
        <f t="shared" si="76"/>
        <v/>
      </c>
      <c r="AD965" s="169" t="str">
        <f t="shared" si="77"/>
        <v/>
      </c>
    </row>
    <row r="966" spans="1:30" s="169" customFormat="1" ht="20">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ref="AB966:AB1029" si="80">IF(C966="","",B966)</f>
        <v/>
      </c>
      <c r="AC966" s="169" t="str">
        <f t="shared" ref="AC966:AC1029" si="81">B966</f>
        <v/>
      </c>
      <c r="AD966" s="169" t="str">
        <f t="shared" ref="AD966:AD1029" si="82">IF(C966="Smelter not listed",D966,C966)</f>
        <v/>
      </c>
    </row>
    <row r="967" spans="1:30" s="169" customFormat="1" ht="20">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2" t="str">
        <f t="shared" si="80"/>
        <v/>
      </c>
      <c r="AC1019" s="169" t="str">
        <f t="shared" si="81"/>
        <v/>
      </c>
      <c r="AD1019" s="169" t="str">
        <f t="shared" si="82"/>
        <v/>
      </c>
    </row>
    <row r="1020" spans="1:30" s="169" customFormat="1" ht="20">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2" t="str">
        <f t="shared" si="80"/>
        <v/>
      </c>
      <c r="AC1020" s="169" t="str">
        <f t="shared" si="81"/>
        <v/>
      </c>
      <c r="AD1020" s="169" t="str">
        <f t="shared" si="82"/>
        <v/>
      </c>
    </row>
    <row r="1021" spans="1:30" s="169" customFormat="1" ht="20">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2" t="str">
        <f t="shared" si="80"/>
        <v/>
      </c>
      <c r="AC1021" s="169" t="str">
        <f t="shared" si="81"/>
        <v/>
      </c>
      <c r="AD1021" s="169" t="str">
        <f t="shared" si="82"/>
        <v/>
      </c>
    </row>
    <row r="1022" spans="1:30" s="169" customFormat="1" ht="20">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2" t="str">
        <f t="shared" si="80"/>
        <v/>
      </c>
      <c r="AC1022" s="169" t="str">
        <f t="shared" si="81"/>
        <v/>
      </c>
      <c r="AD1022" s="169" t="str">
        <f t="shared" si="82"/>
        <v/>
      </c>
    </row>
    <row r="1023" spans="1:30" s="169" customFormat="1" ht="20">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2" t="str">
        <f t="shared" si="80"/>
        <v/>
      </c>
      <c r="AC1023" s="169" t="str">
        <f t="shared" si="81"/>
        <v/>
      </c>
      <c r="AD1023" s="169" t="str">
        <f t="shared" si="82"/>
        <v/>
      </c>
    </row>
    <row r="1024" spans="1:30" s="169" customFormat="1" ht="20">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0"/>
        <v/>
      </c>
      <c r="AC1026" s="169" t="str">
        <f t="shared" si="81"/>
        <v/>
      </c>
      <c r="AD1026" s="169" t="str">
        <f t="shared" si="82"/>
        <v/>
      </c>
    </row>
    <row r="1027" spans="1:30" s="169" customFormat="1" ht="20">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0"/>
        <v/>
      </c>
      <c r="AC1027" s="169" t="str">
        <f t="shared" si="81"/>
        <v/>
      </c>
      <c r="AD1027" s="169" t="str">
        <f t="shared" si="82"/>
        <v/>
      </c>
    </row>
    <row r="1028" spans="1:30" s="169" customFormat="1" ht="20">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0"/>
        <v/>
      </c>
      <c r="AC1028" s="169" t="str">
        <f t="shared" si="81"/>
        <v/>
      </c>
      <c r="AD1028" s="169" t="str">
        <f t="shared" si="82"/>
        <v/>
      </c>
    </row>
    <row r="1029" spans="1:30" s="169" customFormat="1" ht="20">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0"/>
        <v/>
      </c>
      <c r="AC1029" s="169" t="str">
        <f t="shared" si="81"/>
        <v/>
      </c>
      <c r="AD1029" s="169" t="str">
        <f t="shared" si="82"/>
        <v/>
      </c>
    </row>
    <row r="1030" spans="1:30" s="169" customFormat="1" ht="20">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ref="AB1030:AB1093" si="85">IF(C1030="","",B1030)</f>
        <v/>
      </c>
      <c r="AC1030" s="169" t="str">
        <f t="shared" ref="AC1030:AC1093" si="86">B1030</f>
        <v/>
      </c>
      <c r="AD1030" s="169" t="str">
        <f t="shared" ref="AD1030:AD1093" si="87">IF(C1030="Smelter not listed",D1030,C1030)</f>
        <v/>
      </c>
    </row>
    <row r="1031" spans="1:30" s="169" customFormat="1" ht="20">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2" t="str">
        <f t="shared" si="85"/>
        <v/>
      </c>
      <c r="AC1083" s="169" t="str">
        <f t="shared" si="86"/>
        <v/>
      </c>
      <c r="AD1083" s="169" t="str">
        <f t="shared" si="87"/>
        <v/>
      </c>
    </row>
    <row r="1084" spans="1:30" s="169" customFormat="1" ht="20">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2" t="str">
        <f t="shared" si="85"/>
        <v/>
      </c>
      <c r="AC1084" s="169" t="str">
        <f t="shared" si="86"/>
        <v/>
      </c>
      <c r="AD1084" s="169" t="str">
        <f t="shared" si="87"/>
        <v/>
      </c>
    </row>
    <row r="1085" spans="1:30" s="169" customFormat="1" ht="20">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2" t="str">
        <f t="shared" si="85"/>
        <v/>
      </c>
      <c r="AC1085" s="169" t="str">
        <f t="shared" si="86"/>
        <v/>
      </c>
      <c r="AD1085" s="169" t="str">
        <f t="shared" si="87"/>
        <v/>
      </c>
    </row>
    <row r="1086" spans="1:30" s="169" customFormat="1" ht="20">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2" t="str">
        <f t="shared" si="85"/>
        <v/>
      </c>
      <c r="AC1086" s="169" t="str">
        <f t="shared" si="86"/>
        <v/>
      </c>
      <c r="AD1086" s="169" t="str">
        <f t="shared" si="87"/>
        <v/>
      </c>
    </row>
    <row r="1087" spans="1:30" s="169" customFormat="1" ht="20">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2" t="str">
        <f t="shared" si="85"/>
        <v/>
      </c>
      <c r="AC1087" s="169" t="str">
        <f t="shared" si="86"/>
        <v/>
      </c>
      <c r="AD1087" s="169" t="str">
        <f t="shared" si="87"/>
        <v/>
      </c>
    </row>
    <row r="1088" spans="1:30" s="169" customFormat="1" ht="20">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85"/>
        <v/>
      </c>
      <c r="AC1090" s="169" t="str">
        <f t="shared" si="86"/>
        <v/>
      </c>
      <c r="AD1090" s="169" t="str">
        <f t="shared" si="87"/>
        <v/>
      </c>
    </row>
    <row r="1091" spans="1:30" s="169" customFormat="1" ht="20">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85"/>
        <v/>
      </c>
      <c r="AC1091" s="169" t="str">
        <f t="shared" si="86"/>
        <v/>
      </c>
      <c r="AD1091" s="169" t="str">
        <f t="shared" si="87"/>
        <v/>
      </c>
    </row>
    <row r="1092" spans="1:30" s="169" customFormat="1" ht="20">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85"/>
        <v/>
      </c>
      <c r="AC1092" s="169" t="str">
        <f t="shared" si="86"/>
        <v/>
      </c>
      <c r="AD1092" s="169" t="str">
        <f t="shared" si="87"/>
        <v/>
      </c>
    </row>
    <row r="1093" spans="1:30" s="169" customFormat="1" ht="20">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85"/>
        <v/>
      </c>
      <c r="AC1093" s="169" t="str">
        <f t="shared" si="86"/>
        <v/>
      </c>
      <c r="AD1093" s="169" t="str">
        <f t="shared" si="87"/>
        <v/>
      </c>
    </row>
    <row r="1094" spans="1:30" s="169" customFormat="1" ht="20">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ref="AB1094:AB1157" si="90">IF(C1094="","",B1094)</f>
        <v/>
      </c>
      <c r="AC1094" s="169" t="str">
        <f t="shared" ref="AC1094:AC1157" si="91">B1094</f>
        <v/>
      </c>
      <c r="AD1094" s="169" t="str">
        <f t="shared" ref="AD1094:AD1157" si="92">IF(C1094="Smelter not listed",D1094,C1094)</f>
        <v/>
      </c>
    </row>
    <row r="1095" spans="1:30" s="169" customFormat="1" ht="20">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2" t="str">
        <f t="shared" si="90"/>
        <v/>
      </c>
      <c r="AC1147" s="169" t="str">
        <f t="shared" si="91"/>
        <v/>
      </c>
      <c r="AD1147" s="169" t="str">
        <f t="shared" si="92"/>
        <v/>
      </c>
    </row>
    <row r="1148" spans="1:30" s="169" customFormat="1" ht="20">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2" t="str">
        <f t="shared" si="90"/>
        <v/>
      </c>
      <c r="AC1148" s="169" t="str">
        <f t="shared" si="91"/>
        <v/>
      </c>
      <c r="AD1148" s="169" t="str">
        <f t="shared" si="92"/>
        <v/>
      </c>
    </row>
    <row r="1149" spans="1:30" s="169" customFormat="1" ht="20">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2" t="str">
        <f t="shared" si="90"/>
        <v/>
      </c>
      <c r="AC1149" s="169" t="str">
        <f t="shared" si="91"/>
        <v/>
      </c>
      <c r="AD1149" s="169" t="str">
        <f t="shared" si="92"/>
        <v/>
      </c>
    </row>
    <row r="1150" spans="1:30" s="169" customFormat="1" ht="20">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2" t="str">
        <f t="shared" si="90"/>
        <v/>
      </c>
      <c r="AC1150" s="169" t="str">
        <f t="shared" si="91"/>
        <v/>
      </c>
      <c r="AD1150" s="169" t="str">
        <f t="shared" si="92"/>
        <v/>
      </c>
    </row>
    <row r="1151" spans="1:30" s="169" customFormat="1" ht="20">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2" t="str">
        <f t="shared" si="90"/>
        <v/>
      </c>
      <c r="AC1151" s="169" t="str">
        <f t="shared" si="91"/>
        <v/>
      </c>
      <c r="AD1151" s="169" t="str">
        <f t="shared" si="92"/>
        <v/>
      </c>
    </row>
    <row r="1152" spans="1:30" s="169" customFormat="1" ht="20">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0"/>
        <v/>
      </c>
      <c r="AC1154" s="169" t="str">
        <f t="shared" si="91"/>
        <v/>
      </c>
      <c r="AD1154" s="169" t="str">
        <f t="shared" si="92"/>
        <v/>
      </c>
    </row>
    <row r="1155" spans="1:30" s="169" customFormat="1" ht="20">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0"/>
        <v/>
      </c>
      <c r="AC1155" s="169" t="str">
        <f t="shared" si="91"/>
        <v/>
      </c>
      <c r="AD1155" s="169" t="str">
        <f t="shared" si="92"/>
        <v/>
      </c>
    </row>
    <row r="1156" spans="1:30" s="169" customFormat="1" ht="20">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0"/>
        <v/>
      </c>
      <c r="AC1156" s="169" t="str">
        <f t="shared" si="91"/>
        <v/>
      </c>
      <c r="AD1156" s="169" t="str">
        <f t="shared" si="92"/>
        <v/>
      </c>
    </row>
    <row r="1157" spans="1:30" s="169" customFormat="1" ht="20">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0"/>
        <v/>
      </c>
      <c r="AC1157" s="169" t="str">
        <f t="shared" si="91"/>
        <v/>
      </c>
      <c r="AD1157" s="169" t="str">
        <f t="shared" si="92"/>
        <v/>
      </c>
    </row>
    <row r="1158" spans="1:30" s="169" customFormat="1" ht="20">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ref="AB1158:AB1221" si="95">IF(C1158="","",B1158)</f>
        <v/>
      </c>
      <c r="AC1158" s="169" t="str">
        <f t="shared" ref="AC1158:AC1221" si="96">B1158</f>
        <v/>
      </c>
      <c r="AD1158" s="169" t="str">
        <f t="shared" ref="AD1158:AD1221" si="97">IF(C1158="Smelter not listed",D1158,C1158)</f>
        <v/>
      </c>
    </row>
    <row r="1159" spans="1:30" s="169" customFormat="1" ht="20">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2" t="str">
        <f t="shared" si="95"/>
        <v/>
      </c>
      <c r="AC1211" s="169" t="str">
        <f t="shared" si="96"/>
        <v/>
      </c>
      <c r="AD1211" s="169" t="str">
        <f t="shared" si="97"/>
        <v/>
      </c>
    </row>
    <row r="1212" spans="1:30" s="169" customFormat="1" ht="20">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2" t="str">
        <f t="shared" si="95"/>
        <v/>
      </c>
      <c r="AC1212" s="169" t="str">
        <f t="shared" si="96"/>
        <v/>
      </c>
      <c r="AD1212" s="169" t="str">
        <f t="shared" si="97"/>
        <v/>
      </c>
    </row>
    <row r="1213" spans="1:30" s="169" customFormat="1" ht="20">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2" t="str">
        <f t="shared" si="95"/>
        <v/>
      </c>
      <c r="AC1213" s="169" t="str">
        <f t="shared" si="96"/>
        <v/>
      </c>
      <c r="AD1213" s="169" t="str">
        <f t="shared" si="97"/>
        <v/>
      </c>
    </row>
    <row r="1214" spans="1:30" s="169" customFormat="1" ht="20">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2" t="str">
        <f t="shared" si="95"/>
        <v/>
      </c>
      <c r="AC1214" s="169" t="str">
        <f t="shared" si="96"/>
        <v/>
      </c>
      <c r="AD1214" s="169" t="str">
        <f t="shared" si="97"/>
        <v/>
      </c>
    </row>
    <row r="1215" spans="1:30" s="169" customFormat="1" ht="20">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2" t="str">
        <f t="shared" si="95"/>
        <v/>
      </c>
      <c r="AC1215" s="169" t="str">
        <f t="shared" si="96"/>
        <v/>
      </c>
      <c r="AD1215" s="169" t="str">
        <f t="shared" si="97"/>
        <v/>
      </c>
    </row>
    <row r="1216" spans="1:30" s="169" customFormat="1" ht="20">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95"/>
        <v/>
      </c>
      <c r="AC1218" s="169" t="str">
        <f t="shared" si="96"/>
        <v/>
      </c>
      <c r="AD1218" s="169" t="str">
        <f t="shared" si="97"/>
        <v/>
      </c>
    </row>
    <row r="1219" spans="1:30" s="169" customFormat="1" ht="20">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95"/>
        <v/>
      </c>
      <c r="AC1219" s="169" t="str">
        <f t="shared" si="96"/>
        <v/>
      </c>
      <c r="AD1219" s="169" t="str">
        <f t="shared" si="97"/>
        <v/>
      </c>
    </row>
    <row r="1220" spans="1:30" s="169" customFormat="1" ht="20">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95"/>
        <v/>
      </c>
      <c r="AC1220" s="169" t="str">
        <f t="shared" si="96"/>
        <v/>
      </c>
      <c r="AD1220" s="169" t="str">
        <f t="shared" si="97"/>
        <v/>
      </c>
    </row>
    <row r="1221" spans="1:30" s="169" customFormat="1" ht="20">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95"/>
        <v/>
      </c>
      <c r="AC1221" s="169" t="str">
        <f t="shared" si="96"/>
        <v/>
      </c>
      <c r="AD1221" s="169" t="str">
        <f t="shared" si="97"/>
        <v/>
      </c>
    </row>
    <row r="1222" spans="1:30" s="169" customFormat="1" ht="20">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ref="AB1222:AB1285" si="100">IF(C1222="","",B1222)</f>
        <v/>
      </c>
      <c r="AC1222" s="169" t="str">
        <f t="shared" ref="AC1222:AC1285" si="101">B1222</f>
        <v/>
      </c>
      <c r="AD1222" s="169" t="str">
        <f t="shared" ref="AD1222:AD1285" si="102">IF(C1222="Smelter not listed",D1222,C1222)</f>
        <v/>
      </c>
    </row>
    <row r="1223" spans="1:30" s="169" customFormat="1" ht="20">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2" t="str">
        <f t="shared" si="100"/>
        <v/>
      </c>
      <c r="AC1275" s="169" t="str">
        <f t="shared" si="101"/>
        <v/>
      </c>
      <c r="AD1275" s="169" t="str">
        <f t="shared" si="102"/>
        <v/>
      </c>
    </row>
    <row r="1276" spans="1:30" s="169" customFormat="1" ht="20">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2" t="str">
        <f t="shared" si="100"/>
        <v/>
      </c>
      <c r="AC1276" s="169" t="str">
        <f t="shared" si="101"/>
        <v/>
      </c>
      <c r="AD1276" s="169" t="str">
        <f t="shared" si="102"/>
        <v/>
      </c>
    </row>
    <row r="1277" spans="1:30" s="169" customFormat="1" ht="20">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2" t="str">
        <f t="shared" si="100"/>
        <v/>
      </c>
      <c r="AC1277" s="169" t="str">
        <f t="shared" si="101"/>
        <v/>
      </c>
      <c r="AD1277" s="169" t="str">
        <f t="shared" si="102"/>
        <v/>
      </c>
    </row>
    <row r="1278" spans="1:30" s="169" customFormat="1" ht="20">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2" t="str">
        <f t="shared" si="100"/>
        <v/>
      </c>
      <c r="AC1278" s="169" t="str">
        <f t="shared" si="101"/>
        <v/>
      </c>
      <c r="AD1278" s="169" t="str">
        <f t="shared" si="102"/>
        <v/>
      </c>
    </row>
    <row r="1279" spans="1:30" s="169" customFormat="1" ht="20">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2" t="str">
        <f t="shared" si="100"/>
        <v/>
      </c>
      <c r="AC1279" s="169" t="str">
        <f t="shared" si="101"/>
        <v/>
      </c>
      <c r="AD1279" s="169" t="str">
        <f t="shared" si="102"/>
        <v/>
      </c>
    </row>
    <row r="1280" spans="1:30" s="169" customFormat="1" ht="20">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0"/>
        <v/>
      </c>
      <c r="AC1282" s="169" t="str">
        <f t="shared" si="101"/>
        <v/>
      </c>
      <c r="AD1282" s="169" t="str">
        <f t="shared" si="102"/>
        <v/>
      </c>
    </row>
    <row r="1283" spans="1:30" s="169" customFormat="1" ht="20">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0"/>
        <v/>
      </c>
      <c r="AC1283" s="169" t="str">
        <f t="shared" si="101"/>
        <v/>
      </c>
      <c r="AD1283" s="169" t="str">
        <f t="shared" si="102"/>
        <v/>
      </c>
    </row>
    <row r="1284" spans="1:30" s="169" customFormat="1" ht="20">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0"/>
        <v/>
      </c>
      <c r="AC1284" s="169" t="str">
        <f t="shared" si="101"/>
        <v/>
      </c>
      <c r="AD1284" s="169" t="str">
        <f t="shared" si="102"/>
        <v/>
      </c>
    </row>
    <row r="1285" spans="1:30" s="169" customFormat="1" ht="20">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0"/>
        <v/>
      </c>
      <c r="AC1285" s="169" t="str">
        <f t="shared" si="101"/>
        <v/>
      </c>
      <c r="AD1285" s="169" t="str">
        <f t="shared" si="102"/>
        <v/>
      </c>
    </row>
    <row r="1286" spans="1:30" s="169" customFormat="1" ht="20">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ref="AB1286:AB1349" si="105">IF(C1286="","",B1286)</f>
        <v/>
      </c>
      <c r="AC1286" s="169" t="str">
        <f t="shared" ref="AC1286:AC1349" si="106">B1286</f>
        <v/>
      </c>
      <c r="AD1286" s="169" t="str">
        <f t="shared" ref="AD1286:AD1349" si="107">IF(C1286="Smelter not listed",D1286,C1286)</f>
        <v/>
      </c>
    </row>
    <row r="1287" spans="1:30" s="169" customFormat="1" ht="20">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2" t="str">
        <f t="shared" si="105"/>
        <v/>
      </c>
      <c r="AC1339" s="169" t="str">
        <f t="shared" si="106"/>
        <v/>
      </c>
      <c r="AD1339" s="169" t="str">
        <f t="shared" si="107"/>
        <v/>
      </c>
    </row>
    <row r="1340" spans="1:30" s="169" customFormat="1" ht="20">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2" t="str">
        <f t="shared" si="105"/>
        <v/>
      </c>
      <c r="AC1340" s="169" t="str">
        <f t="shared" si="106"/>
        <v/>
      </c>
      <c r="AD1340" s="169" t="str">
        <f t="shared" si="107"/>
        <v/>
      </c>
    </row>
    <row r="1341" spans="1:30" s="169" customFormat="1" ht="20">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2" t="str">
        <f t="shared" si="105"/>
        <v/>
      </c>
      <c r="AC1341" s="169" t="str">
        <f t="shared" si="106"/>
        <v/>
      </c>
      <c r="AD1341" s="169" t="str">
        <f t="shared" si="107"/>
        <v/>
      </c>
    </row>
    <row r="1342" spans="1:30" s="169" customFormat="1" ht="20">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2" t="str">
        <f t="shared" si="105"/>
        <v/>
      </c>
      <c r="AC1342" s="169" t="str">
        <f t="shared" si="106"/>
        <v/>
      </c>
      <c r="AD1342" s="169" t="str">
        <f t="shared" si="107"/>
        <v/>
      </c>
    </row>
    <row r="1343" spans="1:30" s="169" customFormat="1" ht="20">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2" t="str">
        <f t="shared" si="105"/>
        <v/>
      </c>
      <c r="AC1343" s="169" t="str">
        <f t="shared" si="106"/>
        <v/>
      </c>
      <c r="AD1343" s="169" t="str">
        <f t="shared" si="107"/>
        <v/>
      </c>
    </row>
    <row r="1344" spans="1:30" s="169" customFormat="1" ht="20">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05"/>
        <v/>
      </c>
      <c r="AC1346" s="169" t="str">
        <f t="shared" si="106"/>
        <v/>
      </c>
      <c r="AD1346" s="169" t="str">
        <f t="shared" si="107"/>
        <v/>
      </c>
    </row>
    <row r="1347" spans="1:30" s="169" customFormat="1" ht="20">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05"/>
        <v/>
      </c>
      <c r="AC1347" s="169" t="str">
        <f t="shared" si="106"/>
        <v/>
      </c>
      <c r="AD1347" s="169" t="str">
        <f t="shared" si="107"/>
        <v/>
      </c>
    </row>
    <row r="1348" spans="1:30" s="169" customFormat="1" ht="20">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05"/>
        <v/>
      </c>
      <c r="AC1348" s="169" t="str">
        <f t="shared" si="106"/>
        <v/>
      </c>
      <c r="AD1348" s="169" t="str">
        <f t="shared" si="107"/>
        <v/>
      </c>
    </row>
    <row r="1349" spans="1:30" s="169" customFormat="1" ht="20">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05"/>
        <v/>
      </c>
      <c r="AC1349" s="169" t="str">
        <f t="shared" si="106"/>
        <v/>
      </c>
      <c r="AD1349" s="169" t="str">
        <f t="shared" si="107"/>
        <v/>
      </c>
    </row>
    <row r="1350" spans="1:30" s="169" customFormat="1" ht="20">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ref="AB1350:AB1413" si="110">IF(C1350="","",B1350)</f>
        <v/>
      </c>
      <c r="AC1350" s="169" t="str">
        <f t="shared" ref="AC1350:AC1413" si="111">B1350</f>
        <v/>
      </c>
      <c r="AD1350" s="169" t="str">
        <f t="shared" ref="AD1350:AD1413" si="112">IF(C1350="Smelter not listed",D1350,C1350)</f>
        <v/>
      </c>
    </row>
    <row r="1351" spans="1:30" s="169" customFormat="1" ht="20">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2" t="str">
        <f t="shared" si="110"/>
        <v/>
      </c>
      <c r="AC1403" s="169" t="str">
        <f t="shared" si="111"/>
        <v/>
      </c>
      <c r="AD1403" s="169" t="str">
        <f t="shared" si="112"/>
        <v/>
      </c>
    </row>
    <row r="1404" spans="1:30" s="169" customFormat="1" ht="20">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2" t="str">
        <f t="shared" si="110"/>
        <v/>
      </c>
      <c r="AC1404" s="169" t="str">
        <f t="shared" si="111"/>
        <v/>
      </c>
      <c r="AD1404" s="169" t="str">
        <f t="shared" si="112"/>
        <v/>
      </c>
    </row>
    <row r="1405" spans="1:30" s="169" customFormat="1" ht="20">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2" t="str">
        <f t="shared" si="110"/>
        <v/>
      </c>
      <c r="AC1405" s="169" t="str">
        <f t="shared" si="111"/>
        <v/>
      </c>
      <c r="AD1405" s="169" t="str">
        <f t="shared" si="112"/>
        <v/>
      </c>
    </row>
    <row r="1406" spans="1:30" s="169" customFormat="1" ht="20">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2" t="str">
        <f t="shared" si="110"/>
        <v/>
      </c>
      <c r="AC1406" s="169" t="str">
        <f t="shared" si="111"/>
        <v/>
      </c>
      <c r="AD1406" s="169" t="str">
        <f t="shared" si="112"/>
        <v/>
      </c>
    </row>
    <row r="1407" spans="1:30" s="169" customFormat="1" ht="20">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2" t="str">
        <f t="shared" si="110"/>
        <v/>
      </c>
      <c r="AC1407" s="169" t="str">
        <f t="shared" si="111"/>
        <v/>
      </c>
      <c r="AD1407" s="169" t="str">
        <f t="shared" si="112"/>
        <v/>
      </c>
    </row>
    <row r="1408" spans="1:30" s="169" customFormat="1" ht="20">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0"/>
        <v/>
      </c>
      <c r="AC1410" s="169" t="str">
        <f t="shared" si="111"/>
        <v/>
      </c>
      <c r="AD1410" s="169" t="str">
        <f t="shared" si="112"/>
        <v/>
      </c>
    </row>
    <row r="1411" spans="1:30" s="169" customFormat="1" ht="20">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0"/>
        <v/>
      </c>
      <c r="AC1411" s="169" t="str">
        <f t="shared" si="111"/>
        <v/>
      </c>
      <c r="AD1411" s="169" t="str">
        <f t="shared" si="112"/>
        <v/>
      </c>
    </row>
    <row r="1412" spans="1:30" s="169" customFormat="1" ht="20">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0"/>
        <v/>
      </c>
      <c r="AC1412" s="169" t="str">
        <f t="shared" si="111"/>
        <v/>
      </c>
      <c r="AD1412" s="169" t="str">
        <f t="shared" si="112"/>
        <v/>
      </c>
    </row>
    <row r="1413" spans="1:30" s="169" customFormat="1" ht="20">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0"/>
        <v/>
      </c>
      <c r="AC1413" s="169" t="str">
        <f t="shared" si="111"/>
        <v/>
      </c>
      <c r="AD1413" s="169" t="str">
        <f t="shared" si="112"/>
        <v/>
      </c>
    </row>
    <row r="1414" spans="1:30" s="169" customFormat="1" ht="20">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ref="AB1414:AB1477" si="115">IF(C1414="","",B1414)</f>
        <v/>
      </c>
      <c r="AC1414" s="169" t="str">
        <f t="shared" ref="AC1414:AC1477" si="116">B1414</f>
        <v/>
      </c>
      <c r="AD1414" s="169" t="str">
        <f t="shared" ref="AD1414:AD1477" si="117">IF(C1414="Smelter not listed",D1414,C1414)</f>
        <v/>
      </c>
    </row>
    <row r="1415" spans="1:30" s="169" customFormat="1" ht="20">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2" t="str">
        <f t="shared" si="115"/>
        <v/>
      </c>
      <c r="AC1467" s="169" t="str">
        <f t="shared" si="116"/>
        <v/>
      </c>
      <c r="AD1467" s="169" t="str">
        <f t="shared" si="117"/>
        <v/>
      </c>
    </row>
    <row r="1468" spans="1:30" s="169" customFormat="1" ht="20">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2" t="str">
        <f t="shared" si="115"/>
        <v/>
      </c>
      <c r="AC1468" s="169" t="str">
        <f t="shared" si="116"/>
        <v/>
      </c>
      <c r="AD1468" s="169" t="str">
        <f t="shared" si="117"/>
        <v/>
      </c>
    </row>
    <row r="1469" spans="1:30" s="169" customFormat="1" ht="20">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2" t="str">
        <f t="shared" si="115"/>
        <v/>
      </c>
      <c r="AC1469" s="169" t="str">
        <f t="shared" si="116"/>
        <v/>
      </c>
      <c r="AD1469" s="169" t="str">
        <f t="shared" si="117"/>
        <v/>
      </c>
    </row>
    <row r="1470" spans="1:30" s="169" customFormat="1" ht="20">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2" t="str">
        <f t="shared" si="115"/>
        <v/>
      </c>
      <c r="AC1470" s="169" t="str">
        <f t="shared" si="116"/>
        <v/>
      </c>
      <c r="AD1470" s="169" t="str">
        <f t="shared" si="117"/>
        <v/>
      </c>
    </row>
    <row r="1471" spans="1:30" s="169" customFormat="1" ht="20">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2" t="str">
        <f t="shared" si="115"/>
        <v/>
      </c>
      <c r="AC1471" s="169" t="str">
        <f t="shared" si="116"/>
        <v/>
      </c>
      <c r="AD1471" s="169" t="str">
        <f t="shared" si="117"/>
        <v/>
      </c>
    </row>
    <row r="1472" spans="1:30" s="169" customFormat="1" ht="20">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15"/>
        <v/>
      </c>
      <c r="AC1474" s="169" t="str">
        <f t="shared" si="116"/>
        <v/>
      </c>
      <c r="AD1474" s="169" t="str">
        <f t="shared" si="117"/>
        <v/>
      </c>
    </row>
    <row r="1475" spans="1:30" s="169" customFormat="1" ht="20">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15"/>
        <v/>
      </c>
      <c r="AC1475" s="169" t="str">
        <f t="shared" si="116"/>
        <v/>
      </c>
      <c r="AD1475" s="169" t="str">
        <f t="shared" si="117"/>
        <v/>
      </c>
    </row>
    <row r="1476" spans="1:30" s="169" customFormat="1" ht="20">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15"/>
        <v/>
      </c>
      <c r="AC1476" s="169" t="str">
        <f t="shared" si="116"/>
        <v/>
      </c>
      <c r="AD1476" s="169" t="str">
        <f t="shared" si="117"/>
        <v/>
      </c>
    </row>
    <row r="1477" spans="1:30" s="169" customFormat="1" ht="20">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15"/>
        <v/>
      </c>
      <c r="AC1477" s="169" t="str">
        <f t="shared" si="116"/>
        <v/>
      </c>
      <c r="AD1477" s="169" t="str">
        <f t="shared" si="117"/>
        <v/>
      </c>
    </row>
    <row r="1478" spans="1:30" s="169" customFormat="1" ht="20">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ref="AB1478:AB1541" si="120">IF(C1478="","",B1478)</f>
        <v/>
      </c>
      <c r="AC1478" s="169" t="str">
        <f t="shared" ref="AC1478:AC1541" si="121">B1478</f>
        <v/>
      </c>
      <c r="AD1478" s="169" t="str">
        <f t="shared" ref="AD1478:AD1541" si="122">IF(C1478="Smelter not listed",D1478,C1478)</f>
        <v/>
      </c>
    </row>
    <row r="1479" spans="1:30" s="169" customFormat="1" ht="20">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2" t="str">
        <f t="shared" si="120"/>
        <v/>
      </c>
      <c r="AC1531" s="169" t="str">
        <f t="shared" si="121"/>
        <v/>
      </c>
      <c r="AD1531" s="169" t="str">
        <f t="shared" si="122"/>
        <v/>
      </c>
    </row>
    <row r="1532" spans="1:30" s="169" customFormat="1" ht="20">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2" t="str">
        <f t="shared" si="120"/>
        <v/>
      </c>
      <c r="AC1532" s="169" t="str">
        <f t="shared" si="121"/>
        <v/>
      </c>
      <c r="AD1532" s="169" t="str">
        <f t="shared" si="122"/>
        <v/>
      </c>
    </row>
    <row r="1533" spans="1:30" s="169" customFormat="1" ht="20">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2" t="str">
        <f t="shared" si="120"/>
        <v/>
      </c>
      <c r="AC1533" s="169" t="str">
        <f t="shared" si="121"/>
        <v/>
      </c>
      <c r="AD1533" s="169" t="str">
        <f t="shared" si="122"/>
        <v/>
      </c>
    </row>
    <row r="1534" spans="1:30" s="169" customFormat="1" ht="20">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2" t="str">
        <f t="shared" si="120"/>
        <v/>
      </c>
      <c r="AC1534" s="169" t="str">
        <f t="shared" si="121"/>
        <v/>
      </c>
      <c r="AD1534" s="169" t="str">
        <f t="shared" si="122"/>
        <v/>
      </c>
    </row>
    <row r="1535" spans="1:30" s="169" customFormat="1" ht="20">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2" t="str">
        <f t="shared" si="120"/>
        <v/>
      </c>
      <c r="AC1535" s="169" t="str">
        <f t="shared" si="121"/>
        <v/>
      </c>
      <c r="AD1535" s="169" t="str">
        <f t="shared" si="122"/>
        <v/>
      </c>
    </row>
    <row r="1536" spans="1:30" s="169" customFormat="1" ht="20">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0"/>
        <v/>
      </c>
      <c r="AC1538" s="169" t="str">
        <f t="shared" si="121"/>
        <v/>
      </c>
      <c r="AD1538" s="169" t="str">
        <f t="shared" si="122"/>
        <v/>
      </c>
    </row>
    <row r="1539" spans="1:30" s="169" customFormat="1" ht="20">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0"/>
        <v/>
      </c>
      <c r="AC1539" s="169" t="str">
        <f t="shared" si="121"/>
        <v/>
      </c>
      <c r="AD1539" s="169" t="str">
        <f t="shared" si="122"/>
        <v/>
      </c>
    </row>
    <row r="1540" spans="1:30" s="169" customFormat="1" ht="20">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0"/>
        <v/>
      </c>
      <c r="AC1540" s="169" t="str">
        <f t="shared" si="121"/>
        <v/>
      </c>
      <c r="AD1540" s="169" t="str">
        <f t="shared" si="122"/>
        <v/>
      </c>
    </row>
    <row r="1541" spans="1:30" s="169" customFormat="1" ht="20">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0"/>
        <v/>
      </c>
      <c r="AC1541" s="169" t="str">
        <f t="shared" si="121"/>
        <v/>
      </c>
      <c r="AD1541" s="169" t="str">
        <f t="shared" si="122"/>
        <v/>
      </c>
    </row>
    <row r="1542" spans="1:30" s="169" customFormat="1" ht="20">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ref="AB1542:AB1605" si="125">IF(C1542="","",B1542)</f>
        <v/>
      </c>
      <c r="AC1542" s="169" t="str">
        <f t="shared" ref="AC1542:AC1605" si="126">B1542</f>
        <v/>
      </c>
      <c r="AD1542" s="169" t="str">
        <f t="shared" ref="AD1542:AD1605" si="127">IF(C1542="Smelter not listed",D1542,C1542)</f>
        <v/>
      </c>
    </row>
    <row r="1543" spans="1:30" s="169" customFormat="1" ht="20">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2" t="str">
        <f t="shared" si="125"/>
        <v/>
      </c>
      <c r="AC1595" s="169" t="str">
        <f t="shared" si="126"/>
        <v/>
      </c>
      <c r="AD1595" s="169" t="str">
        <f t="shared" si="127"/>
        <v/>
      </c>
    </row>
    <row r="1596" spans="1:30" s="169" customFormat="1" ht="20">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2" t="str">
        <f t="shared" si="125"/>
        <v/>
      </c>
      <c r="AC1596" s="169" t="str">
        <f t="shared" si="126"/>
        <v/>
      </c>
      <c r="AD1596" s="169" t="str">
        <f t="shared" si="127"/>
        <v/>
      </c>
    </row>
    <row r="1597" spans="1:30" s="169" customFormat="1" ht="20">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2" t="str">
        <f t="shared" si="125"/>
        <v/>
      </c>
      <c r="AC1597" s="169" t="str">
        <f t="shared" si="126"/>
        <v/>
      </c>
      <c r="AD1597" s="169" t="str">
        <f t="shared" si="127"/>
        <v/>
      </c>
    </row>
    <row r="1598" spans="1:30" s="169" customFormat="1" ht="20">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2" t="str">
        <f t="shared" si="125"/>
        <v/>
      </c>
      <c r="AC1598" s="169" t="str">
        <f t="shared" si="126"/>
        <v/>
      </c>
      <c r="AD1598" s="169" t="str">
        <f t="shared" si="127"/>
        <v/>
      </c>
    </row>
    <row r="1599" spans="1:30" s="169" customFormat="1" ht="20">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2" t="str">
        <f t="shared" si="125"/>
        <v/>
      </c>
      <c r="AC1599" s="169" t="str">
        <f t="shared" si="126"/>
        <v/>
      </c>
      <c r="AD1599" s="169" t="str">
        <f t="shared" si="127"/>
        <v/>
      </c>
    </row>
    <row r="1600" spans="1:30" s="169" customFormat="1" ht="20">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25"/>
        <v/>
      </c>
      <c r="AC1602" s="169" t="str">
        <f t="shared" si="126"/>
        <v/>
      </c>
      <c r="AD1602" s="169" t="str">
        <f t="shared" si="127"/>
        <v/>
      </c>
    </row>
    <row r="1603" spans="1:30" s="169" customFormat="1" ht="20">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25"/>
        <v/>
      </c>
      <c r="AC1603" s="169" t="str">
        <f t="shared" si="126"/>
        <v/>
      </c>
      <c r="AD1603" s="169" t="str">
        <f t="shared" si="127"/>
        <v/>
      </c>
    </row>
    <row r="1604" spans="1:30" s="169" customFormat="1" ht="20">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25"/>
        <v/>
      </c>
      <c r="AC1604" s="169" t="str">
        <f t="shared" si="126"/>
        <v/>
      </c>
      <c r="AD1604" s="169" t="str">
        <f t="shared" si="127"/>
        <v/>
      </c>
    </row>
    <row r="1605" spans="1:30" s="169" customFormat="1" ht="20">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25"/>
        <v/>
      </c>
      <c r="AC1605" s="169" t="str">
        <f t="shared" si="126"/>
        <v/>
      </c>
      <c r="AD1605" s="169" t="str">
        <f t="shared" si="127"/>
        <v/>
      </c>
    </row>
    <row r="1606" spans="1:30" s="169" customFormat="1" ht="20">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ref="AB1606:AB1669" si="130">IF(C1606="","",B1606)</f>
        <v/>
      </c>
      <c r="AC1606" s="169" t="str">
        <f t="shared" ref="AC1606:AC1669" si="131">B1606</f>
        <v/>
      </c>
      <c r="AD1606" s="169" t="str">
        <f t="shared" ref="AD1606:AD1669" si="132">IF(C1606="Smelter not listed",D1606,C1606)</f>
        <v/>
      </c>
    </row>
    <row r="1607" spans="1:30" s="169" customFormat="1" ht="20">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2" t="str">
        <f t="shared" si="130"/>
        <v/>
      </c>
      <c r="AC1659" s="169" t="str">
        <f t="shared" si="131"/>
        <v/>
      </c>
      <c r="AD1659" s="169" t="str">
        <f t="shared" si="132"/>
        <v/>
      </c>
    </row>
    <row r="1660" spans="1:30" s="169" customFormat="1" ht="20">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2" t="str">
        <f t="shared" si="130"/>
        <v/>
      </c>
      <c r="AC1660" s="169" t="str">
        <f t="shared" si="131"/>
        <v/>
      </c>
      <c r="AD1660" s="169" t="str">
        <f t="shared" si="132"/>
        <v/>
      </c>
    </row>
    <row r="1661" spans="1:30" s="169" customFormat="1" ht="20">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2" t="str">
        <f t="shared" si="130"/>
        <v/>
      </c>
      <c r="AC1661" s="169" t="str">
        <f t="shared" si="131"/>
        <v/>
      </c>
      <c r="AD1661" s="169" t="str">
        <f t="shared" si="132"/>
        <v/>
      </c>
    </row>
    <row r="1662" spans="1:30" s="169" customFormat="1" ht="20">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2" t="str">
        <f t="shared" si="130"/>
        <v/>
      </c>
      <c r="AC1662" s="169" t="str">
        <f t="shared" si="131"/>
        <v/>
      </c>
      <c r="AD1662" s="169" t="str">
        <f t="shared" si="132"/>
        <v/>
      </c>
    </row>
    <row r="1663" spans="1:30" s="169" customFormat="1" ht="20">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2" t="str">
        <f t="shared" si="130"/>
        <v/>
      </c>
      <c r="AC1663" s="169" t="str">
        <f t="shared" si="131"/>
        <v/>
      </c>
      <c r="AD1663" s="169" t="str">
        <f t="shared" si="132"/>
        <v/>
      </c>
    </row>
    <row r="1664" spans="1:30" s="169" customFormat="1" ht="20">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0"/>
        <v/>
      </c>
      <c r="AC1666" s="169" t="str">
        <f t="shared" si="131"/>
        <v/>
      </c>
      <c r="AD1666" s="169" t="str">
        <f t="shared" si="132"/>
        <v/>
      </c>
    </row>
    <row r="1667" spans="1:30" s="169" customFormat="1" ht="20">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0"/>
        <v/>
      </c>
      <c r="AC1667" s="169" t="str">
        <f t="shared" si="131"/>
        <v/>
      </c>
      <c r="AD1667" s="169" t="str">
        <f t="shared" si="132"/>
        <v/>
      </c>
    </row>
    <row r="1668" spans="1:30" s="169" customFormat="1" ht="20">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0"/>
        <v/>
      </c>
      <c r="AC1668" s="169" t="str">
        <f t="shared" si="131"/>
        <v/>
      </c>
      <c r="AD1668" s="169" t="str">
        <f t="shared" si="132"/>
        <v/>
      </c>
    </row>
    <row r="1669" spans="1:30" s="169" customFormat="1" ht="20">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0"/>
        <v/>
      </c>
      <c r="AC1669" s="169" t="str">
        <f t="shared" si="131"/>
        <v/>
      </c>
      <c r="AD1669" s="169" t="str">
        <f t="shared" si="132"/>
        <v/>
      </c>
    </row>
    <row r="1670" spans="1:30" s="169" customFormat="1" ht="20">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ref="AB1670:AB1733" si="135">IF(C1670="","",B1670)</f>
        <v/>
      </c>
      <c r="AC1670" s="169" t="str">
        <f t="shared" ref="AC1670:AC1733" si="136">B1670</f>
        <v/>
      </c>
      <c r="AD1670" s="169" t="str">
        <f t="shared" ref="AD1670:AD1733" si="137">IF(C1670="Smelter not listed",D1670,C1670)</f>
        <v/>
      </c>
    </row>
    <row r="1671" spans="1:30" s="169" customFormat="1" ht="20">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2" t="str">
        <f t="shared" si="135"/>
        <v/>
      </c>
      <c r="AC1723" s="169" t="str">
        <f t="shared" si="136"/>
        <v/>
      </c>
      <c r="AD1723" s="169" t="str">
        <f t="shared" si="137"/>
        <v/>
      </c>
    </row>
    <row r="1724" spans="1:30" s="169" customFormat="1" ht="20">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2" t="str">
        <f t="shared" si="135"/>
        <v/>
      </c>
      <c r="AC1724" s="169" t="str">
        <f t="shared" si="136"/>
        <v/>
      </c>
      <c r="AD1724" s="169" t="str">
        <f t="shared" si="137"/>
        <v/>
      </c>
    </row>
    <row r="1725" spans="1:30" s="169" customFormat="1" ht="20">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2" t="str">
        <f t="shared" si="135"/>
        <v/>
      </c>
      <c r="AC1725" s="169" t="str">
        <f t="shared" si="136"/>
        <v/>
      </c>
      <c r="AD1725" s="169" t="str">
        <f t="shared" si="137"/>
        <v/>
      </c>
    </row>
    <row r="1726" spans="1:30" s="169" customFormat="1" ht="20">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2" t="str">
        <f t="shared" si="135"/>
        <v/>
      </c>
      <c r="AC1726" s="169" t="str">
        <f t="shared" si="136"/>
        <v/>
      </c>
      <c r="AD1726" s="169" t="str">
        <f t="shared" si="137"/>
        <v/>
      </c>
    </row>
    <row r="1727" spans="1:30" s="169" customFormat="1" ht="20">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2" t="str">
        <f t="shared" si="135"/>
        <v/>
      </c>
      <c r="AC1727" s="169" t="str">
        <f t="shared" si="136"/>
        <v/>
      </c>
      <c r="AD1727" s="169" t="str">
        <f t="shared" si="137"/>
        <v/>
      </c>
    </row>
    <row r="1728" spans="1:30" s="169" customFormat="1" ht="20">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35"/>
        <v/>
      </c>
      <c r="AC1730" s="169" t="str">
        <f t="shared" si="136"/>
        <v/>
      </c>
      <c r="AD1730" s="169" t="str">
        <f t="shared" si="137"/>
        <v/>
      </c>
    </row>
    <row r="1731" spans="1:30" s="169" customFormat="1" ht="20">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35"/>
        <v/>
      </c>
      <c r="AC1731" s="169" t="str">
        <f t="shared" si="136"/>
        <v/>
      </c>
      <c r="AD1731" s="169" t="str">
        <f t="shared" si="137"/>
        <v/>
      </c>
    </row>
    <row r="1732" spans="1:30" s="169" customFormat="1" ht="20">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35"/>
        <v/>
      </c>
      <c r="AC1732" s="169" t="str">
        <f t="shared" si="136"/>
        <v/>
      </c>
      <c r="AD1732" s="169" t="str">
        <f t="shared" si="137"/>
        <v/>
      </c>
    </row>
    <row r="1733" spans="1:30" s="169" customFormat="1" ht="20">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35"/>
        <v/>
      </c>
      <c r="AC1733" s="169" t="str">
        <f t="shared" si="136"/>
        <v/>
      </c>
      <c r="AD1733" s="169" t="str">
        <f t="shared" si="137"/>
        <v/>
      </c>
    </row>
    <row r="1734" spans="1:30" s="169" customFormat="1" ht="20">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ref="AB1734:AB1797" si="140">IF(C1734="","",B1734)</f>
        <v/>
      </c>
      <c r="AC1734" s="169" t="str">
        <f t="shared" ref="AC1734:AC1797" si="141">B1734</f>
        <v/>
      </c>
      <c r="AD1734" s="169" t="str">
        <f t="shared" ref="AD1734:AD1797" si="142">IF(C1734="Smelter not listed",D1734,C1734)</f>
        <v/>
      </c>
    </row>
    <row r="1735" spans="1:30" s="169" customFormat="1" ht="20">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2" t="str">
        <f t="shared" si="140"/>
        <v/>
      </c>
      <c r="AC1787" s="169" t="str">
        <f t="shared" si="141"/>
        <v/>
      </c>
      <c r="AD1787" s="169" t="str">
        <f t="shared" si="142"/>
        <v/>
      </c>
    </row>
    <row r="1788" spans="1:30" s="169" customFormat="1" ht="20">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2" t="str">
        <f t="shared" si="140"/>
        <v/>
      </c>
      <c r="AC1788" s="169" t="str">
        <f t="shared" si="141"/>
        <v/>
      </c>
      <c r="AD1788" s="169" t="str">
        <f t="shared" si="142"/>
        <v/>
      </c>
    </row>
    <row r="1789" spans="1:30" s="169" customFormat="1" ht="20">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2" t="str">
        <f t="shared" si="140"/>
        <v/>
      </c>
      <c r="AC1789" s="169" t="str">
        <f t="shared" si="141"/>
        <v/>
      </c>
      <c r="AD1789" s="169" t="str">
        <f t="shared" si="142"/>
        <v/>
      </c>
    </row>
    <row r="1790" spans="1:30" s="169" customFormat="1" ht="20">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2" t="str">
        <f t="shared" si="140"/>
        <v/>
      </c>
      <c r="AC1790" s="169" t="str">
        <f t="shared" si="141"/>
        <v/>
      </c>
      <c r="AD1790" s="169" t="str">
        <f t="shared" si="142"/>
        <v/>
      </c>
    </row>
    <row r="1791" spans="1:30" s="169" customFormat="1" ht="20">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2" t="str">
        <f t="shared" si="140"/>
        <v/>
      </c>
      <c r="AC1791" s="169" t="str">
        <f t="shared" si="141"/>
        <v/>
      </c>
      <c r="AD1791" s="169" t="str">
        <f t="shared" si="142"/>
        <v/>
      </c>
    </row>
    <row r="1792" spans="1:30" s="169" customFormat="1" ht="20">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0"/>
        <v/>
      </c>
      <c r="AC1794" s="169" t="str">
        <f t="shared" si="141"/>
        <v/>
      </c>
      <c r="AD1794" s="169" t="str">
        <f t="shared" si="142"/>
        <v/>
      </c>
    </row>
    <row r="1795" spans="1:30" s="169" customFormat="1" ht="20">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0"/>
        <v/>
      </c>
      <c r="AC1795" s="169" t="str">
        <f t="shared" si="141"/>
        <v/>
      </c>
      <c r="AD1795" s="169" t="str">
        <f t="shared" si="142"/>
        <v/>
      </c>
    </row>
    <row r="1796" spans="1:30" s="169" customFormat="1" ht="20">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0"/>
        <v/>
      </c>
      <c r="AC1796" s="169" t="str">
        <f t="shared" si="141"/>
        <v/>
      </c>
      <c r="AD1796" s="169" t="str">
        <f t="shared" si="142"/>
        <v/>
      </c>
    </row>
    <row r="1797" spans="1:30" s="169" customFormat="1" ht="20">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0"/>
        <v/>
      </c>
      <c r="AC1797" s="169" t="str">
        <f t="shared" si="141"/>
        <v/>
      </c>
      <c r="AD1797" s="169" t="str">
        <f t="shared" si="142"/>
        <v/>
      </c>
    </row>
    <row r="1798" spans="1:30" s="169" customFormat="1" ht="20">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ref="AB1798:AB1861" si="145">IF(C1798="","",B1798)</f>
        <v/>
      </c>
      <c r="AC1798" s="169" t="str">
        <f t="shared" ref="AC1798:AC1861" si="146">B1798</f>
        <v/>
      </c>
      <c r="AD1798" s="169" t="str">
        <f t="shared" ref="AD1798:AD1861" si="147">IF(C1798="Smelter not listed",D1798,C1798)</f>
        <v/>
      </c>
    </row>
    <row r="1799" spans="1:30" s="169" customFormat="1" ht="20">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2" t="str">
        <f t="shared" si="145"/>
        <v/>
      </c>
      <c r="AC1851" s="169" t="str">
        <f t="shared" si="146"/>
        <v/>
      </c>
      <c r="AD1851" s="169" t="str">
        <f t="shared" si="147"/>
        <v/>
      </c>
    </row>
    <row r="1852" spans="1:30" s="169" customFormat="1" ht="20">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2" t="str">
        <f t="shared" si="145"/>
        <v/>
      </c>
      <c r="AC1852" s="169" t="str">
        <f t="shared" si="146"/>
        <v/>
      </c>
      <c r="AD1852" s="169" t="str">
        <f t="shared" si="147"/>
        <v/>
      </c>
    </row>
    <row r="1853" spans="1:30" s="169" customFormat="1" ht="20">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2" t="str">
        <f t="shared" si="145"/>
        <v/>
      </c>
      <c r="AC1853" s="169" t="str">
        <f t="shared" si="146"/>
        <v/>
      </c>
      <c r="AD1853" s="169" t="str">
        <f t="shared" si="147"/>
        <v/>
      </c>
    </row>
    <row r="1854" spans="1:30" s="169" customFormat="1" ht="20">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2" t="str">
        <f t="shared" si="145"/>
        <v/>
      </c>
      <c r="AC1854" s="169" t="str">
        <f t="shared" si="146"/>
        <v/>
      </c>
      <c r="AD1854" s="169" t="str">
        <f t="shared" si="147"/>
        <v/>
      </c>
    </row>
    <row r="1855" spans="1:30" s="169" customFormat="1" ht="20">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2" t="str">
        <f t="shared" si="145"/>
        <v/>
      </c>
      <c r="AC1855" s="169" t="str">
        <f t="shared" si="146"/>
        <v/>
      </c>
      <c r="AD1855" s="169" t="str">
        <f t="shared" si="147"/>
        <v/>
      </c>
    </row>
    <row r="1856" spans="1:30" s="169" customFormat="1" ht="20">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45"/>
        <v/>
      </c>
      <c r="AC1858" s="169" t="str">
        <f t="shared" si="146"/>
        <v/>
      </c>
      <c r="AD1858" s="169" t="str">
        <f t="shared" si="147"/>
        <v/>
      </c>
    </row>
    <row r="1859" spans="1:30" s="169" customFormat="1" ht="20">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45"/>
        <v/>
      </c>
      <c r="AC1859" s="169" t="str">
        <f t="shared" si="146"/>
        <v/>
      </c>
      <c r="AD1859" s="169" t="str">
        <f t="shared" si="147"/>
        <v/>
      </c>
    </row>
    <row r="1860" spans="1:30" s="169" customFormat="1" ht="20">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45"/>
        <v/>
      </c>
      <c r="AC1860" s="169" t="str">
        <f t="shared" si="146"/>
        <v/>
      </c>
      <c r="AD1860" s="169" t="str">
        <f t="shared" si="147"/>
        <v/>
      </c>
    </row>
    <row r="1861" spans="1:30" s="169" customFormat="1" ht="20">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45"/>
        <v/>
      </c>
      <c r="AC1861" s="169" t="str">
        <f t="shared" si="146"/>
        <v/>
      </c>
      <c r="AD1861" s="169" t="str">
        <f t="shared" si="147"/>
        <v/>
      </c>
    </row>
    <row r="1862" spans="1:30" s="169" customFormat="1" ht="20">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ref="AB1862:AB1925" si="150">IF(C1862="","",B1862)</f>
        <v/>
      </c>
      <c r="AC1862" s="169" t="str">
        <f t="shared" ref="AC1862:AC1925" si="151">B1862</f>
        <v/>
      </c>
      <c r="AD1862" s="169" t="str">
        <f t="shared" ref="AD1862:AD1925" si="152">IF(C1862="Smelter not listed",D1862,C1862)</f>
        <v/>
      </c>
    </row>
    <row r="1863" spans="1:30" s="169" customFormat="1" ht="20">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2" t="str">
        <f t="shared" si="150"/>
        <v/>
      </c>
      <c r="AC1915" s="169" t="str">
        <f t="shared" si="151"/>
        <v/>
      </c>
      <c r="AD1915" s="169" t="str">
        <f t="shared" si="152"/>
        <v/>
      </c>
    </row>
    <row r="1916" spans="1:30" s="169" customFormat="1" ht="20">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2" t="str">
        <f t="shared" si="150"/>
        <v/>
      </c>
      <c r="AC1916" s="169" t="str">
        <f t="shared" si="151"/>
        <v/>
      </c>
      <c r="AD1916" s="169" t="str">
        <f t="shared" si="152"/>
        <v/>
      </c>
    </row>
    <row r="1917" spans="1:30" s="169" customFormat="1" ht="20">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2" t="str">
        <f t="shared" si="150"/>
        <v/>
      </c>
      <c r="AC1917" s="169" t="str">
        <f t="shared" si="151"/>
        <v/>
      </c>
      <c r="AD1917" s="169" t="str">
        <f t="shared" si="152"/>
        <v/>
      </c>
    </row>
    <row r="1918" spans="1:30" s="169" customFormat="1" ht="20">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2" t="str">
        <f t="shared" si="150"/>
        <v/>
      </c>
      <c r="AC1918" s="169" t="str">
        <f t="shared" si="151"/>
        <v/>
      </c>
      <c r="AD1918" s="169" t="str">
        <f t="shared" si="152"/>
        <v/>
      </c>
    </row>
    <row r="1919" spans="1:30" s="169" customFormat="1" ht="20">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2" t="str">
        <f t="shared" si="150"/>
        <v/>
      </c>
      <c r="AC1919" s="169" t="str">
        <f t="shared" si="151"/>
        <v/>
      </c>
      <c r="AD1919" s="169" t="str">
        <f t="shared" si="152"/>
        <v/>
      </c>
    </row>
    <row r="1920" spans="1:30" s="169" customFormat="1" ht="20">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0"/>
        <v/>
      </c>
      <c r="AC1922" s="169" t="str">
        <f t="shared" si="151"/>
        <v/>
      </c>
      <c r="AD1922" s="169" t="str">
        <f t="shared" si="152"/>
        <v/>
      </c>
    </row>
    <row r="1923" spans="1:30" s="169" customFormat="1" ht="20">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0"/>
        <v/>
      </c>
      <c r="AC1923" s="169" t="str">
        <f t="shared" si="151"/>
        <v/>
      </c>
      <c r="AD1923" s="169" t="str">
        <f t="shared" si="152"/>
        <v/>
      </c>
    </row>
    <row r="1924" spans="1:30" s="169" customFormat="1" ht="20">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0"/>
        <v/>
      </c>
      <c r="AC1924" s="169" t="str">
        <f t="shared" si="151"/>
        <v/>
      </c>
      <c r="AD1924" s="169" t="str">
        <f t="shared" si="152"/>
        <v/>
      </c>
    </row>
    <row r="1925" spans="1:30" s="169" customFormat="1" ht="20">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0"/>
        <v/>
      </c>
      <c r="AC1925" s="169" t="str">
        <f t="shared" si="151"/>
        <v/>
      </c>
      <c r="AD1925" s="169" t="str">
        <f t="shared" si="152"/>
        <v/>
      </c>
    </row>
    <row r="1926" spans="1:30" s="169" customFormat="1" ht="20">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ref="AB1926:AB1989" si="155">IF(C1926="","",B1926)</f>
        <v/>
      </c>
      <c r="AC1926" s="169" t="str">
        <f t="shared" ref="AC1926:AC1989" si="156">B1926</f>
        <v/>
      </c>
      <c r="AD1926" s="169" t="str">
        <f t="shared" ref="AD1926:AD1989" si="157">IF(C1926="Smelter not listed",D1926,C1926)</f>
        <v/>
      </c>
    </row>
    <row r="1927" spans="1:30" s="169" customFormat="1" ht="20">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2" t="str">
        <f t="shared" si="155"/>
        <v/>
      </c>
      <c r="AC1979" s="169" t="str">
        <f t="shared" si="156"/>
        <v/>
      </c>
      <c r="AD1979" s="169" t="str">
        <f t="shared" si="157"/>
        <v/>
      </c>
    </row>
    <row r="1980" spans="1:30" s="169" customFormat="1" ht="20">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2" t="str">
        <f t="shared" si="155"/>
        <v/>
      </c>
      <c r="AC1980" s="169" t="str">
        <f t="shared" si="156"/>
        <v/>
      </c>
      <c r="AD1980" s="169" t="str">
        <f t="shared" si="157"/>
        <v/>
      </c>
    </row>
    <row r="1981" spans="1:30" s="169" customFormat="1" ht="20">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2" t="str">
        <f t="shared" si="155"/>
        <v/>
      </c>
      <c r="AC1981" s="169" t="str">
        <f t="shared" si="156"/>
        <v/>
      </c>
      <c r="AD1981" s="169" t="str">
        <f t="shared" si="157"/>
        <v/>
      </c>
    </row>
    <row r="1982" spans="1:30" s="169" customFormat="1" ht="20">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2" t="str">
        <f t="shared" si="155"/>
        <v/>
      </c>
      <c r="AC1982" s="169" t="str">
        <f t="shared" si="156"/>
        <v/>
      </c>
      <c r="AD1982" s="169" t="str">
        <f t="shared" si="157"/>
        <v/>
      </c>
    </row>
    <row r="1983" spans="1:30" s="169" customFormat="1" ht="20">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2" t="str">
        <f t="shared" si="155"/>
        <v/>
      </c>
      <c r="AC1983" s="169" t="str">
        <f t="shared" si="156"/>
        <v/>
      </c>
      <c r="AD1983" s="169" t="str">
        <f t="shared" si="157"/>
        <v/>
      </c>
    </row>
    <row r="1984" spans="1:30" s="169" customFormat="1" ht="20">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55"/>
        <v/>
      </c>
      <c r="AC1986" s="169" t="str">
        <f t="shared" si="156"/>
        <v/>
      </c>
      <c r="AD1986" s="169" t="str">
        <f t="shared" si="157"/>
        <v/>
      </c>
    </row>
    <row r="1987" spans="1:30" s="169" customFormat="1" ht="20">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55"/>
        <v/>
      </c>
      <c r="AC1987" s="169" t="str">
        <f t="shared" si="156"/>
        <v/>
      </c>
      <c r="AD1987" s="169" t="str">
        <f t="shared" si="157"/>
        <v/>
      </c>
    </row>
    <row r="1988" spans="1:30" s="169" customFormat="1" ht="20">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55"/>
        <v/>
      </c>
      <c r="AC1988" s="169" t="str">
        <f t="shared" si="156"/>
        <v/>
      </c>
      <c r="AD1988" s="169" t="str">
        <f t="shared" si="157"/>
        <v/>
      </c>
    </row>
    <row r="1989" spans="1:30" s="169" customFormat="1" ht="20">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55"/>
        <v/>
      </c>
      <c r="AC1989" s="169" t="str">
        <f t="shared" si="156"/>
        <v/>
      </c>
      <c r="AD1989" s="169" t="str">
        <f t="shared" si="157"/>
        <v/>
      </c>
    </row>
    <row r="1990" spans="1:30" s="169" customFormat="1" ht="20">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ref="AB1990:AB2053" si="160">IF(C1990="","",B1990)</f>
        <v/>
      </c>
      <c r="AC1990" s="169" t="str">
        <f t="shared" ref="AC1990:AC2053" si="161">B1990</f>
        <v/>
      </c>
      <c r="AD1990" s="169" t="str">
        <f t="shared" ref="AD1990:AD2053" si="162">IF(C1990="Smelter not listed",D1990,C1990)</f>
        <v/>
      </c>
    </row>
    <row r="1991" spans="1:30" s="169" customFormat="1" ht="20">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2" t="str">
        <f t="shared" si="160"/>
        <v/>
      </c>
      <c r="AC2043" s="169" t="str">
        <f t="shared" si="161"/>
        <v/>
      </c>
      <c r="AD2043" s="169" t="str">
        <f t="shared" si="162"/>
        <v/>
      </c>
    </row>
    <row r="2044" spans="1:30" s="169" customFormat="1" ht="20">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2" t="str">
        <f t="shared" si="160"/>
        <v/>
      </c>
      <c r="AC2044" s="169" t="str">
        <f t="shared" si="161"/>
        <v/>
      </c>
      <c r="AD2044" s="169" t="str">
        <f t="shared" si="162"/>
        <v/>
      </c>
    </row>
    <row r="2045" spans="1:30" s="169" customFormat="1" ht="20">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2" t="str">
        <f t="shared" si="160"/>
        <v/>
      </c>
      <c r="AC2045" s="169" t="str">
        <f t="shared" si="161"/>
        <v/>
      </c>
      <c r="AD2045" s="169" t="str">
        <f t="shared" si="162"/>
        <v/>
      </c>
    </row>
    <row r="2046" spans="1:30" s="169" customFormat="1" ht="20">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2" t="str">
        <f t="shared" si="160"/>
        <v/>
      </c>
      <c r="AC2046" s="169" t="str">
        <f t="shared" si="161"/>
        <v/>
      </c>
      <c r="AD2046" s="169" t="str">
        <f t="shared" si="162"/>
        <v/>
      </c>
    </row>
    <row r="2047" spans="1:30" s="169" customFormat="1" ht="20">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2" t="str">
        <f t="shared" si="160"/>
        <v/>
      </c>
      <c r="AC2047" s="169" t="str">
        <f t="shared" si="161"/>
        <v/>
      </c>
      <c r="AD2047" s="169" t="str">
        <f t="shared" si="162"/>
        <v/>
      </c>
    </row>
    <row r="2048" spans="1:30" s="169" customFormat="1" ht="20">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0"/>
        <v/>
      </c>
      <c r="AC2050" s="169" t="str">
        <f t="shared" si="161"/>
        <v/>
      </c>
      <c r="AD2050" s="169" t="str">
        <f t="shared" si="162"/>
        <v/>
      </c>
    </row>
    <row r="2051" spans="1:30" s="169" customFormat="1" ht="20">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0"/>
        <v/>
      </c>
      <c r="AC2051" s="169" t="str">
        <f t="shared" si="161"/>
        <v/>
      </c>
      <c r="AD2051" s="169" t="str">
        <f t="shared" si="162"/>
        <v/>
      </c>
    </row>
    <row r="2052" spans="1:30" s="169" customFormat="1" ht="20">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0"/>
        <v/>
      </c>
      <c r="AC2052" s="169" t="str">
        <f t="shared" si="161"/>
        <v/>
      </c>
      <c r="AD2052" s="169" t="str">
        <f t="shared" si="162"/>
        <v/>
      </c>
    </row>
    <row r="2053" spans="1:30" s="169" customFormat="1" ht="20">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0"/>
        <v/>
      </c>
      <c r="AC2053" s="169" t="str">
        <f t="shared" si="161"/>
        <v/>
      </c>
      <c r="AD2053" s="169" t="str">
        <f t="shared" si="162"/>
        <v/>
      </c>
    </row>
    <row r="2054" spans="1:30" s="169" customFormat="1" ht="20">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ref="AB2054:AB2117" si="165">IF(C2054="","",B2054)</f>
        <v/>
      </c>
      <c r="AC2054" s="169" t="str">
        <f t="shared" ref="AC2054:AC2117" si="166">B2054</f>
        <v/>
      </c>
      <c r="AD2054" s="169" t="str">
        <f t="shared" ref="AD2054:AD2117" si="167">IF(C2054="Smelter not listed",D2054,C2054)</f>
        <v/>
      </c>
    </row>
    <row r="2055" spans="1:30" s="169" customFormat="1" ht="20">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2" t="str">
        <f t="shared" si="165"/>
        <v/>
      </c>
      <c r="AC2107" s="169" t="str">
        <f t="shared" si="166"/>
        <v/>
      </c>
      <c r="AD2107" s="169" t="str">
        <f t="shared" si="167"/>
        <v/>
      </c>
    </row>
    <row r="2108" spans="1:30" s="169" customFormat="1" ht="20">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2" t="str">
        <f t="shared" si="165"/>
        <v/>
      </c>
      <c r="AC2108" s="169" t="str">
        <f t="shared" si="166"/>
        <v/>
      </c>
      <c r="AD2108" s="169" t="str">
        <f t="shared" si="167"/>
        <v/>
      </c>
    </row>
    <row r="2109" spans="1:30" s="169" customFormat="1" ht="20">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2" t="str">
        <f t="shared" si="165"/>
        <v/>
      </c>
      <c r="AC2109" s="169" t="str">
        <f t="shared" si="166"/>
        <v/>
      </c>
      <c r="AD2109" s="169" t="str">
        <f t="shared" si="167"/>
        <v/>
      </c>
    </row>
    <row r="2110" spans="1:30" s="169" customFormat="1" ht="20">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2" t="str">
        <f t="shared" si="165"/>
        <v/>
      </c>
      <c r="AC2110" s="169" t="str">
        <f t="shared" si="166"/>
        <v/>
      </c>
      <c r="AD2110" s="169" t="str">
        <f t="shared" si="167"/>
        <v/>
      </c>
    </row>
    <row r="2111" spans="1:30" s="169" customFormat="1" ht="20">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2" t="str">
        <f t="shared" si="165"/>
        <v/>
      </c>
      <c r="AC2111" s="169" t="str">
        <f t="shared" si="166"/>
        <v/>
      </c>
      <c r="AD2111" s="169" t="str">
        <f t="shared" si="167"/>
        <v/>
      </c>
    </row>
    <row r="2112" spans="1:30" s="169" customFormat="1" ht="20">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65"/>
        <v/>
      </c>
      <c r="AC2114" s="169" t="str">
        <f t="shared" si="166"/>
        <v/>
      </c>
      <c r="AD2114" s="169" t="str">
        <f t="shared" si="167"/>
        <v/>
      </c>
    </row>
    <row r="2115" spans="1:30" s="169" customFormat="1" ht="20">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65"/>
        <v/>
      </c>
      <c r="AC2115" s="169" t="str">
        <f t="shared" si="166"/>
        <v/>
      </c>
      <c r="AD2115" s="169" t="str">
        <f t="shared" si="167"/>
        <v/>
      </c>
    </row>
    <row r="2116" spans="1:30" s="169" customFormat="1" ht="20">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65"/>
        <v/>
      </c>
      <c r="AC2116" s="169" t="str">
        <f t="shared" si="166"/>
        <v/>
      </c>
      <c r="AD2116" s="169" t="str">
        <f t="shared" si="167"/>
        <v/>
      </c>
    </row>
    <row r="2117" spans="1:30" s="169" customFormat="1" ht="20">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65"/>
        <v/>
      </c>
      <c r="AC2117" s="169" t="str">
        <f t="shared" si="166"/>
        <v/>
      </c>
      <c r="AD2117" s="169" t="str">
        <f t="shared" si="167"/>
        <v/>
      </c>
    </row>
    <row r="2118" spans="1:30" s="169" customFormat="1" ht="20">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ref="AB2118:AB2181" si="170">IF(C2118="","",B2118)</f>
        <v/>
      </c>
      <c r="AC2118" s="169" t="str">
        <f t="shared" ref="AC2118:AC2181" si="171">B2118</f>
        <v/>
      </c>
      <c r="AD2118" s="169" t="str">
        <f t="shared" ref="AD2118:AD2181" si="172">IF(C2118="Smelter not listed",D2118,C2118)</f>
        <v/>
      </c>
    </row>
    <row r="2119" spans="1:30" s="169" customFormat="1" ht="20">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2" t="str">
        <f t="shared" si="170"/>
        <v/>
      </c>
      <c r="AC2171" s="169" t="str">
        <f t="shared" si="171"/>
        <v/>
      </c>
      <c r="AD2171" s="169" t="str">
        <f t="shared" si="172"/>
        <v/>
      </c>
    </row>
    <row r="2172" spans="1:30" s="169" customFormat="1" ht="20">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2" t="str">
        <f t="shared" si="170"/>
        <v/>
      </c>
      <c r="AC2172" s="169" t="str">
        <f t="shared" si="171"/>
        <v/>
      </c>
      <c r="AD2172" s="169" t="str">
        <f t="shared" si="172"/>
        <v/>
      </c>
    </row>
    <row r="2173" spans="1:30" s="169" customFormat="1" ht="20">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2" t="str">
        <f t="shared" si="170"/>
        <v/>
      </c>
      <c r="AC2173" s="169" t="str">
        <f t="shared" si="171"/>
        <v/>
      </c>
      <c r="AD2173" s="169" t="str">
        <f t="shared" si="172"/>
        <v/>
      </c>
    </row>
    <row r="2174" spans="1:30" s="169" customFormat="1" ht="20">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2" t="str">
        <f t="shared" si="170"/>
        <v/>
      </c>
      <c r="AC2174" s="169" t="str">
        <f t="shared" si="171"/>
        <v/>
      </c>
      <c r="AD2174" s="169" t="str">
        <f t="shared" si="172"/>
        <v/>
      </c>
    </row>
    <row r="2175" spans="1:30" s="169" customFormat="1" ht="20">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2" t="str">
        <f t="shared" si="170"/>
        <v/>
      </c>
      <c r="AC2175" s="169" t="str">
        <f t="shared" si="171"/>
        <v/>
      </c>
      <c r="AD2175" s="169" t="str">
        <f t="shared" si="172"/>
        <v/>
      </c>
    </row>
    <row r="2176" spans="1:30" s="169" customFormat="1" ht="20">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0"/>
        <v/>
      </c>
      <c r="AC2178" s="169" t="str">
        <f t="shared" si="171"/>
        <v/>
      </c>
      <c r="AD2178" s="169" t="str">
        <f t="shared" si="172"/>
        <v/>
      </c>
    </row>
    <row r="2179" spans="1:30" s="169" customFormat="1" ht="20">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0"/>
        <v/>
      </c>
      <c r="AC2179" s="169" t="str">
        <f t="shared" si="171"/>
        <v/>
      </c>
      <c r="AD2179" s="169" t="str">
        <f t="shared" si="172"/>
        <v/>
      </c>
    </row>
    <row r="2180" spans="1:30" s="169" customFormat="1" ht="20">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0"/>
        <v/>
      </c>
      <c r="AC2180" s="169" t="str">
        <f t="shared" si="171"/>
        <v/>
      </c>
      <c r="AD2180" s="169" t="str">
        <f t="shared" si="172"/>
        <v/>
      </c>
    </row>
    <row r="2181" spans="1:30" s="169" customFormat="1" ht="20">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0"/>
        <v/>
      </c>
      <c r="AC2181" s="169" t="str">
        <f t="shared" si="171"/>
        <v/>
      </c>
      <c r="AD2181" s="169" t="str">
        <f t="shared" si="172"/>
        <v/>
      </c>
    </row>
    <row r="2182" spans="1:30" s="169" customFormat="1" ht="20">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ref="AB2182:AB2245" si="175">IF(C2182="","",B2182)</f>
        <v/>
      </c>
      <c r="AC2182" s="169" t="str">
        <f t="shared" ref="AC2182:AC2245" si="176">B2182</f>
        <v/>
      </c>
      <c r="AD2182" s="169" t="str">
        <f t="shared" ref="AD2182:AD2245" si="177">IF(C2182="Smelter not listed",D2182,C2182)</f>
        <v/>
      </c>
    </row>
    <row r="2183" spans="1:30" s="169" customFormat="1" ht="20">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2" t="str">
        <f t="shared" si="175"/>
        <v/>
      </c>
      <c r="AC2235" s="169" t="str">
        <f t="shared" si="176"/>
        <v/>
      </c>
      <c r="AD2235" s="169" t="str">
        <f t="shared" si="177"/>
        <v/>
      </c>
    </row>
    <row r="2236" spans="1:30" s="169" customFormat="1" ht="20">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2" t="str">
        <f t="shared" si="175"/>
        <v/>
      </c>
      <c r="AC2236" s="169" t="str">
        <f t="shared" si="176"/>
        <v/>
      </c>
      <c r="AD2236" s="169" t="str">
        <f t="shared" si="177"/>
        <v/>
      </c>
    </row>
    <row r="2237" spans="1:30" s="169" customFormat="1" ht="20">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2" t="str">
        <f t="shared" si="175"/>
        <v/>
      </c>
      <c r="AC2237" s="169" t="str">
        <f t="shared" si="176"/>
        <v/>
      </c>
      <c r="AD2237" s="169" t="str">
        <f t="shared" si="177"/>
        <v/>
      </c>
    </row>
    <row r="2238" spans="1:30" s="169" customFormat="1" ht="20">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2" t="str">
        <f t="shared" si="175"/>
        <v/>
      </c>
      <c r="AC2238" s="169" t="str">
        <f t="shared" si="176"/>
        <v/>
      </c>
      <c r="AD2238" s="169" t="str">
        <f t="shared" si="177"/>
        <v/>
      </c>
    </row>
    <row r="2239" spans="1:30" s="169" customFormat="1" ht="20">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2" t="str">
        <f t="shared" si="175"/>
        <v/>
      </c>
      <c r="AC2239" s="169" t="str">
        <f t="shared" si="176"/>
        <v/>
      </c>
      <c r="AD2239" s="169" t="str">
        <f t="shared" si="177"/>
        <v/>
      </c>
    </row>
    <row r="2240" spans="1:30" s="169" customFormat="1" ht="20">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75"/>
        <v/>
      </c>
      <c r="AC2242" s="169" t="str">
        <f t="shared" si="176"/>
        <v/>
      </c>
      <c r="AD2242" s="169" t="str">
        <f t="shared" si="177"/>
        <v/>
      </c>
    </row>
    <row r="2243" spans="1:30" s="169" customFormat="1" ht="20">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75"/>
        <v/>
      </c>
      <c r="AC2243" s="169" t="str">
        <f t="shared" si="176"/>
        <v/>
      </c>
      <c r="AD2243" s="169" t="str">
        <f t="shared" si="177"/>
        <v/>
      </c>
    </row>
    <row r="2244" spans="1:30" s="169" customFormat="1" ht="20">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75"/>
        <v/>
      </c>
      <c r="AC2244" s="169" t="str">
        <f t="shared" si="176"/>
        <v/>
      </c>
      <c r="AD2244" s="169" t="str">
        <f t="shared" si="177"/>
        <v/>
      </c>
    </row>
    <row r="2245" spans="1:30" s="169" customFormat="1" ht="20">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75"/>
        <v/>
      </c>
      <c r="AC2245" s="169" t="str">
        <f t="shared" si="176"/>
        <v/>
      </c>
      <c r="AD2245" s="169" t="str">
        <f t="shared" si="177"/>
        <v/>
      </c>
    </row>
    <row r="2246" spans="1:30" s="169" customFormat="1" ht="20">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ref="AB2246:AB2309" si="180">IF(C2246="","",B2246)</f>
        <v/>
      </c>
      <c r="AC2246" s="169" t="str">
        <f t="shared" ref="AC2246:AC2309" si="181">B2246</f>
        <v/>
      </c>
      <c r="AD2246" s="169" t="str">
        <f t="shared" ref="AD2246:AD2309" si="182">IF(C2246="Smelter not listed",D2246,C2246)</f>
        <v/>
      </c>
    </row>
    <row r="2247" spans="1:30" s="169" customFormat="1" ht="20">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2" t="str">
        <f t="shared" si="180"/>
        <v/>
      </c>
      <c r="AC2299" s="169" t="str">
        <f t="shared" si="181"/>
        <v/>
      </c>
      <c r="AD2299" s="169" t="str">
        <f t="shared" si="182"/>
        <v/>
      </c>
    </row>
    <row r="2300" spans="1:30" s="169" customFormat="1" ht="20">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2" t="str">
        <f t="shared" si="180"/>
        <v/>
      </c>
      <c r="AC2300" s="169" t="str">
        <f t="shared" si="181"/>
        <v/>
      </c>
      <c r="AD2300" s="169" t="str">
        <f t="shared" si="182"/>
        <v/>
      </c>
    </row>
    <row r="2301" spans="1:30" s="169" customFormat="1" ht="20">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2" t="str">
        <f t="shared" si="180"/>
        <v/>
      </c>
      <c r="AC2301" s="169" t="str">
        <f t="shared" si="181"/>
        <v/>
      </c>
      <c r="AD2301" s="169" t="str">
        <f t="shared" si="182"/>
        <v/>
      </c>
    </row>
    <row r="2302" spans="1:30" s="169" customFormat="1" ht="20">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2" t="str">
        <f t="shared" si="180"/>
        <v/>
      </c>
      <c r="AC2302" s="169" t="str">
        <f t="shared" si="181"/>
        <v/>
      </c>
      <c r="AD2302" s="169" t="str">
        <f t="shared" si="182"/>
        <v/>
      </c>
    </row>
    <row r="2303" spans="1:30" s="169" customFormat="1" ht="20">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2" t="str">
        <f t="shared" si="180"/>
        <v/>
      </c>
      <c r="AC2303" s="169" t="str">
        <f t="shared" si="181"/>
        <v/>
      </c>
      <c r="AD2303" s="169" t="str">
        <f t="shared" si="182"/>
        <v/>
      </c>
    </row>
    <row r="2304" spans="1:30" s="169" customFormat="1" ht="20">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0"/>
        <v/>
      </c>
      <c r="AC2306" s="169" t="str">
        <f t="shared" si="181"/>
        <v/>
      </c>
      <c r="AD2306" s="169" t="str">
        <f t="shared" si="182"/>
        <v/>
      </c>
    </row>
    <row r="2307" spans="1:30" s="169" customFormat="1" ht="20">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0"/>
        <v/>
      </c>
      <c r="AC2307" s="169" t="str">
        <f t="shared" si="181"/>
        <v/>
      </c>
      <c r="AD2307" s="169" t="str">
        <f t="shared" si="182"/>
        <v/>
      </c>
    </row>
    <row r="2308" spans="1:30" s="169" customFormat="1" ht="20">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0"/>
        <v/>
      </c>
      <c r="AC2308" s="169" t="str">
        <f t="shared" si="181"/>
        <v/>
      </c>
      <c r="AD2308" s="169" t="str">
        <f t="shared" si="182"/>
        <v/>
      </c>
    </row>
    <row r="2309" spans="1:30" s="169" customFormat="1" ht="20">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0"/>
        <v/>
      </c>
      <c r="AC2309" s="169" t="str">
        <f t="shared" si="181"/>
        <v/>
      </c>
      <c r="AD2309" s="169" t="str">
        <f t="shared" si="182"/>
        <v/>
      </c>
    </row>
    <row r="2310" spans="1:30" s="169" customFormat="1" ht="20">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ref="AB2310:AB2373" si="185">IF(C2310="","",B2310)</f>
        <v/>
      </c>
      <c r="AC2310" s="169" t="str">
        <f t="shared" ref="AC2310:AC2373" si="186">B2310</f>
        <v/>
      </c>
      <c r="AD2310" s="169" t="str">
        <f t="shared" ref="AD2310:AD2373" si="187">IF(C2310="Smelter not listed",D2310,C2310)</f>
        <v/>
      </c>
    </row>
    <row r="2311" spans="1:30" s="169" customFormat="1" ht="20">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2" t="str">
        <f t="shared" si="185"/>
        <v/>
      </c>
      <c r="AC2363" s="169" t="str">
        <f t="shared" si="186"/>
        <v/>
      </c>
      <c r="AD2363" s="169" t="str">
        <f t="shared" si="187"/>
        <v/>
      </c>
    </row>
    <row r="2364" spans="1:30" s="169" customFormat="1" ht="20">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2" t="str">
        <f t="shared" si="185"/>
        <v/>
      </c>
      <c r="AC2364" s="169" t="str">
        <f t="shared" si="186"/>
        <v/>
      </c>
      <c r="AD2364" s="169" t="str">
        <f t="shared" si="187"/>
        <v/>
      </c>
    </row>
    <row r="2365" spans="1:30" s="169" customFormat="1" ht="20">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2" t="str">
        <f t="shared" si="185"/>
        <v/>
      </c>
      <c r="AC2365" s="169" t="str">
        <f t="shared" si="186"/>
        <v/>
      </c>
      <c r="AD2365" s="169" t="str">
        <f t="shared" si="187"/>
        <v/>
      </c>
    </row>
    <row r="2366" spans="1:30" s="169" customFormat="1" ht="20">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2" t="str">
        <f t="shared" si="185"/>
        <v/>
      </c>
      <c r="AC2366" s="169" t="str">
        <f t="shared" si="186"/>
        <v/>
      </c>
      <c r="AD2366" s="169" t="str">
        <f t="shared" si="187"/>
        <v/>
      </c>
    </row>
    <row r="2367" spans="1:30" s="169" customFormat="1" ht="20">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2" t="str">
        <f t="shared" si="185"/>
        <v/>
      </c>
      <c r="AC2367" s="169" t="str">
        <f t="shared" si="186"/>
        <v/>
      </c>
      <c r="AD2367" s="169" t="str">
        <f t="shared" si="187"/>
        <v/>
      </c>
    </row>
    <row r="2368" spans="1:30" s="169" customFormat="1" ht="20">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85"/>
        <v/>
      </c>
      <c r="AC2370" s="169" t="str">
        <f t="shared" si="186"/>
        <v/>
      </c>
      <c r="AD2370" s="169" t="str">
        <f t="shared" si="187"/>
        <v/>
      </c>
    </row>
    <row r="2371" spans="1:30" s="169" customFormat="1" ht="20">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85"/>
        <v/>
      </c>
      <c r="AC2371" s="169" t="str">
        <f t="shared" si="186"/>
        <v/>
      </c>
      <c r="AD2371" s="169" t="str">
        <f t="shared" si="187"/>
        <v/>
      </c>
    </row>
    <row r="2372" spans="1:30" s="169" customFormat="1" ht="20">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85"/>
        <v/>
      </c>
      <c r="AC2372" s="169" t="str">
        <f t="shared" si="186"/>
        <v/>
      </c>
      <c r="AD2372" s="169" t="str">
        <f t="shared" si="187"/>
        <v/>
      </c>
    </row>
    <row r="2373" spans="1:30" s="169" customFormat="1" ht="20">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85"/>
        <v/>
      </c>
      <c r="AC2373" s="169" t="str">
        <f t="shared" si="186"/>
        <v/>
      </c>
      <c r="AD2373" s="169" t="str">
        <f t="shared" si="187"/>
        <v/>
      </c>
    </row>
    <row r="2374" spans="1:30" s="169" customFormat="1" ht="20">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ref="AB2374:AB2437" si="190">IF(C2374="","",B2374)</f>
        <v/>
      </c>
      <c r="AC2374" s="169" t="str">
        <f t="shared" ref="AC2374:AC2437" si="191">B2374</f>
        <v/>
      </c>
      <c r="AD2374" s="169" t="str">
        <f t="shared" ref="AD2374:AD2437" si="192">IF(C2374="Smelter not listed",D2374,C2374)</f>
        <v/>
      </c>
    </row>
    <row r="2375" spans="1:30" s="169" customFormat="1" ht="20">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2" t="str">
        <f t="shared" si="190"/>
        <v/>
      </c>
      <c r="AC2427" s="169" t="str">
        <f t="shared" si="191"/>
        <v/>
      </c>
      <c r="AD2427" s="169" t="str">
        <f t="shared" si="192"/>
        <v/>
      </c>
    </row>
    <row r="2428" spans="1:30" s="169" customFormat="1" ht="20">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2" t="str">
        <f t="shared" si="190"/>
        <v/>
      </c>
      <c r="AC2428" s="169" t="str">
        <f t="shared" si="191"/>
        <v/>
      </c>
      <c r="AD2428" s="169" t="str">
        <f t="shared" si="192"/>
        <v/>
      </c>
    </row>
    <row r="2429" spans="1:30" s="169" customFormat="1" ht="20">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2" t="str">
        <f t="shared" si="190"/>
        <v/>
      </c>
      <c r="AC2429" s="169" t="str">
        <f t="shared" si="191"/>
        <v/>
      </c>
      <c r="AD2429" s="169" t="str">
        <f t="shared" si="192"/>
        <v/>
      </c>
    </row>
    <row r="2430" spans="1:30" s="169" customFormat="1" ht="20">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2" t="str">
        <f t="shared" si="190"/>
        <v/>
      </c>
      <c r="AC2430" s="169" t="str">
        <f t="shared" si="191"/>
        <v/>
      </c>
      <c r="AD2430" s="169" t="str">
        <f t="shared" si="192"/>
        <v/>
      </c>
    </row>
    <row r="2431" spans="1:30" s="169" customFormat="1" ht="20">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2" t="str">
        <f t="shared" si="190"/>
        <v/>
      </c>
      <c r="AC2431" s="169" t="str">
        <f t="shared" si="191"/>
        <v/>
      </c>
      <c r="AD2431" s="169" t="str">
        <f t="shared" si="192"/>
        <v/>
      </c>
    </row>
    <row r="2432" spans="1:30" s="169" customFormat="1" ht="20">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0"/>
        <v/>
      </c>
      <c r="AC2434" s="169" t="str">
        <f t="shared" si="191"/>
        <v/>
      </c>
      <c r="AD2434" s="169" t="str">
        <f t="shared" si="192"/>
        <v/>
      </c>
    </row>
    <row r="2435" spans="1:30" s="169" customFormat="1" ht="20">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0"/>
        <v/>
      </c>
      <c r="AC2435" s="169" t="str">
        <f t="shared" si="191"/>
        <v/>
      </c>
      <c r="AD2435" s="169" t="str">
        <f t="shared" si="192"/>
        <v/>
      </c>
    </row>
    <row r="2436" spans="1:30" s="169" customFormat="1" ht="20">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0"/>
        <v/>
      </c>
      <c r="AC2436" s="169" t="str">
        <f t="shared" si="191"/>
        <v/>
      </c>
      <c r="AD2436" s="169" t="str">
        <f t="shared" si="192"/>
        <v/>
      </c>
    </row>
    <row r="2437" spans="1:30" s="169" customFormat="1" ht="20">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0"/>
        <v/>
      </c>
      <c r="AC2437" s="169" t="str">
        <f t="shared" si="191"/>
        <v/>
      </c>
      <c r="AD2437" s="169" t="str">
        <f t="shared" si="192"/>
        <v/>
      </c>
    </row>
    <row r="2438" spans="1:30" s="169" customFormat="1" ht="20">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ref="AB2438:AB2504" si="195">IF(C2438="","",B2438)</f>
        <v/>
      </c>
      <c r="AC2438" s="169" t="str">
        <f t="shared" ref="AC2438:AC2501" si="196">B2438</f>
        <v/>
      </c>
      <c r="AD2438" s="169" t="str">
        <f t="shared" ref="AD2438:AD2501" si="197">IF(C2438="Smelter not listed",D2438,C2438)</f>
        <v/>
      </c>
    </row>
    <row r="2439" spans="1:30" s="169" customFormat="1" ht="20">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0" s="169" customFormat="1" ht="20">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0" s="169" customFormat="1" ht="20">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0" s="169" customFormat="1" ht="20">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0" s="169" customFormat="1" ht="20">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0" s="169" customFormat="1" ht="20">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0" s="169" customFormat="1" ht="20">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0" s="169" customFormat="1" ht="20">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0" s="169" customFormat="1" ht="20">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0" s="169" customFormat="1" ht="20">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0" s="169" customFormat="1" ht="20">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0" s="169" customFormat="1" ht="20">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2" t="str">
        <f t="shared" si="195"/>
        <v/>
      </c>
      <c r="AC2491" s="169" t="str">
        <f t="shared" si="196"/>
        <v/>
      </c>
      <c r="AD2491" s="169" t="str">
        <f t="shared" si="197"/>
        <v/>
      </c>
    </row>
    <row r="2492" spans="1:30" s="169" customFormat="1" ht="20">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2" t="str">
        <f t="shared" si="195"/>
        <v/>
      </c>
      <c r="AC2492" s="169" t="str">
        <f t="shared" si="196"/>
        <v/>
      </c>
      <c r="AD2492" s="169" t="str">
        <f t="shared" si="197"/>
        <v/>
      </c>
    </row>
    <row r="2493" spans="1:30" s="169" customFormat="1" ht="20">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2" t="str">
        <f t="shared" si="195"/>
        <v/>
      </c>
      <c r="AC2493" s="169" t="str">
        <f t="shared" si="196"/>
        <v/>
      </c>
      <c r="AD2493" s="169" t="str">
        <f t="shared" si="197"/>
        <v/>
      </c>
    </row>
    <row r="2494" spans="1:30" s="169" customFormat="1" ht="20">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2" t="str">
        <f t="shared" si="195"/>
        <v/>
      </c>
      <c r="AC2494" s="169" t="str">
        <f t="shared" si="196"/>
        <v/>
      </c>
      <c r="AD2494" s="169" t="str">
        <f t="shared" si="197"/>
        <v/>
      </c>
    </row>
    <row r="2495" spans="1:30" s="169" customFormat="1" ht="20">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2" t="str">
        <f t="shared" si="195"/>
        <v/>
      </c>
      <c r="AC2495" s="169" t="str">
        <f t="shared" si="196"/>
        <v/>
      </c>
      <c r="AD2495" s="169" t="str">
        <f t="shared" si="197"/>
        <v/>
      </c>
    </row>
    <row r="2496" spans="1:30" s="169" customFormat="1" ht="20">
      <c r="A2496" s="154"/>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2" t="str">
        <f t="shared" si="195"/>
        <v/>
      </c>
      <c r="AC2496" s="169" t="str">
        <f t="shared" si="196"/>
        <v/>
      </c>
      <c r="AD2496" s="169" t="str">
        <f t="shared" si="197"/>
        <v/>
      </c>
    </row>
    <row r="2497" spans="1:35" s="169" customFormat="1" ht="20">
      <c r="A2497" s="154"/>
      <c r="B2497" s="302"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2" t="str">
        <f t="shared" si="195"/>
        <v/>
      </c>
      <c r="AC2497" s="169" t="str">
        <f t="shared" si="196"/>
        <v/>
      </c>
      <c r="AD2497" s="169" t="str">
        <f t="shared" si="197"/>
        <v/>
      </c>
    </row>
    <row r="2498" spans="1:35" ht="20">
      <c r="A2498" s="203"/>
      <c r="B2498" s="302"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si="196"/>
        <v/>
      </c>
      <c r="AD2498" s="169" t="str">
        <f t="shared" si="197"/>
        <v/>
      </c>
      <c r="AE2498" s="169"/>
      <c r="AF2498" s="169"/>
      <c r="AG2498" s="169"/>
      <c r="AH2498" s="169"/>
      <c r="AI2498" s="169"/>
    </row>
    <row r="2499" spans="1:35" ht="20">
      <c r="A2499" s="154"/>
      <c r="B2499" s="303"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196"/>
        <v/>
      </c>
      <c r="AD2499" s="169" t="str">
        <f t="shared" si="197"/>
        <v/>
      </c>
      <c r="AE2499" s="169"/>
      <c r="AF2499" s="169"/>
      <c r="AG2499" s="169"/>
      <c r="AH2499" s="169"/>
      <c r="AI2499" s="169"/>
    </row>
    <row r="2500" spans="1:35" ht="20">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196"/>
        <v/>
      </c>
      <c r="AD2500" s="169" t="str">
        <f t="shared" si="197"/>
        <v/>
      </c>
      <c r="AE2500" s="169"/>
      <c r="AF2500" s="169"/>
      <c r="AG2500" s="169"/>
      <c r="AH2500" s="169"/>
      <c r="AI2500" s="169"/>
    </row>
    <row r="2501" spans="1:35" ht="20">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2" t="str">
        <f t="shared" si="195"/>
        <v/>
      </c>
      <c r="AC2501" s="169" t="str">
        <f t="shared" si="196"/>
        <v/>
      </c>
      <c r="AD2501" s="169" t="str">
        <f t="shared" si="197"/>
        <v/>
      </c>
      <c r="AE2501" s="169"/>
      <c r="AF2501" s="169"/>
      <c r="AG2501" s="169"/>
      <c r="AH2501" s="169"/>
      <c r="AI2501" s="169"/>
    </row>
    <row r="2502" spans="1:35" ht="20">
      <c r="A2502" s="203"/>
      <c r="B2502" s="303"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9"/>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2"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
      <c r="A2503" s="203"/>
      <c r="B2503" s="303"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9"/>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2" t="str">
        <f t="shared" si="195"/>
        <v/>
      </c>
      <c r="AC2503" s="169" t="str">
        <f t="shared" si="200"/>
        <v/>
      </c>
      <c r="AD2503" s="169" t="str">
        <f t="shared" si="201"/>
        <v/>
      </c>
      <c r="AE2503" s="169"/>
      <c r="AF2503" s="169"/>
      <c r="AG2503" s="169"/>
      <c r="AH2503" s="169"/>
      <c r="AI2503" s="169"/>
    </row>
    <row r="2504" spans="1:35" ht="20.5" thickBot="1">
      <c r="A2504" s="209"/>
      <c r="B2504" s="304"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2" t="str">
        <f t="shared" si="195"/>
        <v/>
      </c>
      <c r="AC2504" s="169" t="str">
        <f t="shared" si="200"/>
        <v/>
      </c>
      <c r="AD2504" s="169" t="str">
        <f t="shared" si="201"/>
        <v/>
      </c>
      <c r="AE2504" s="169"/>
      <c r="AF2504" s="169"/>
      <c r="AG2504" s="169"/>
      <c r="AH2504" s="169"/>
      <c r="AI2504" s="169"/>
    </row>
    <row r="2505" spans="1:35" ht="14"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2">
    <cfRule type="expression" priority="60">
      <formula>$A$5:$Q1995&lt;&gt;""</formula>
    </cfRule>
  </conditionalFormatting>
  <conditionalFormatting sqref="B5:B2504">
    <cfRule type="expression" dxfId="15" priority="4">
      <formula>IF($B5="",TRUE)</formula>
    </cfRule>
  </conditionalFormatting>
  <conditionalFormatting sqref="C5:C2504">
    <cfRule type="expression" dxfId="14" priority="7"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8" stopIfTrue="1">
      <formula>IF($C5&lt;&gt;"",TRUE)</formula>
    </cfRule>
  </conditionalFormatting>
  <conditionalFormatting sqref="E5:E2504">
    <cfRule type="expression" dxfId="11" priority="1" stopIfTrue="1">
      <formula>IF(AND(E5="",$C5=$X$4),TRUE)</formula>
    </cfRule>
    <cfRule type="expression" dxfId="10" priority="5" stopIfTrue="1">
      <formula>IF($C5="Smelter not yet identified",TRUE)</formula>
    </cfRule>
  </conditionalFormatting>
  <conditionalFormatting sqref="G5:G2504">
    <cfRule type="expression" dxfId="9" priority="6" stopIfTrue="1">
      <formula>IF(FIND("Enter smelter details",G5),TRUE)</formula>
    </cfRule>
  </conditionalFormatting>
  <dataValidations count="5">
    <dataValidation allowBlank="1" showErrorMessage="1" sqref="F5:G2504" xr:uid="{00000000-0002-0000-0400-000000000000}"/>
    <dataValidation type="list" allowBlank="1" showInputMessage="1" showErrorMessage="1" sqref="E5:E2504" xr:uid="{00000000-0002-0000-0400-000001000000}">
      <formula1>CL</formula1>
    </dataValidation>
    <dataValidation type="list" allowBlank="1" showInputMessage="1" showErrorMessage="1" sqref="P5:P2504" xr:uid="{00000000-0002-0000-0400-000002000000}">
      <formula1>$AH$2:$AH$4</formula1>
    </dataValidation>
    <dataValidation type="list" showInputMessage="1" showErrorMessage="1" sqref="C5:C2504" xr:uid="{00000000-0002-0000-0400-000003000000}">
      <formula1>SN</formula1>
    </dataValidation>
    <dataValidation type="list" allowBlank="1" showInputMessage="1" showErrorMessage="1" sqref="B5:B2504" xr:uid="{00000000-0002-0000-0400-000004000000}">
      <formula1>SmelterdropX</formula1>
    </dataValidation>
  </dataValidations>
  <hyperlinks>
    <hyperlink ref="J2:O2" r:id="rId1" display="Link to RMAP Conformant Smelter List" xr:uid="{00000000-0004-0000-0400-000000000000}"/>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132" activePane="bottomRight" state="frozen"/>
      <selection pane="topRight" activeCell="B24" sqref="B24:J24"/>
      <selection pane="bottomLeft" activeCell="B24" sqref="B24:J24"/>
      <selection pane="bottomRight" activeCell="A4" sqref="A4"/>
    </sheetView>
  </sheetViews>
  <sheetFormatPr defaultColWidth="9" defaultRowHeight="13.5"/>
  <cols>
    <col min="1" max="1" width="45" style="15" customWidth="1"/>
    <col min="2" max="2" width="43" style="16" customWidth="1"/>
    <col min="3" max="3" width="51.4609375" style="15" customWidth="1"/>
    <col min="4" max="4" width="29" style="16" customWidth="1"/>
    <col min="5" max="9" width="10" style="15" hidden="1" customWidth="1"/>
    <col min="10" max="10" width="20.1523437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5">
      <c r="A2" s="57" t="s">
        <v>47</v>
      </c>
      <c r="B2" s="58" t="str">
        <f>IF(F114=1,"Click here to return to Smelter List","")</f>
        <v>Click here to return to Smelter List</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41">
      <c r="A4" s="134" t="str">
        <f ca="1">Declaration!B8</f>
        <v>Company Name (*):</v>
      </c>
      <c r="B4" s="354" t="str">
        <f>Declaration!D8</f>
        <v>Kycon, Inc</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41">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2"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2"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2" customHeight="1">
      <c r="A8" s="79">
        <f>Declaration!B14</f>
        <v>0</v>
      </c>
      <c r="B8" s="78"/>
      <c r="C8" s="78"/>
      <c r="D8" s="84"/>
      <c r="E8" s="16"/>
      <c r="F8" s="82"/>
      <c r="G8" s="61"/>
      <c r="H8" s="62"/>
      <c r="I8" s="130"/>
    </row>
    <row r="9" spans="1:10" ht="41">
      <c r="A9" s="134" t="str">
        <f ca="1">Declaration!B19</f>
        <v>Contact Name (*):</v>
      </c>
      <c r="B9" s="354" t="str">
        <f>Declaration!D19</f>
        <v>Jill Scarnecchia</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41">
      <c r="A10" s="134" t="str">
        <f ca="1">Declaration!B20</f>
        <v>Email – Contact (*):</v>
      </c>
      <c r="B10" s="355" t="str">
        <f>Declaration!D20</f>
        <v>jill_scarnecchia@kycon.com</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41">
      <c r="A11" s="134" t="str">
        <f ca="1">Declaration!B21</f>
        <v>Phone – Contact (*):</v>
      </c>
      <c r="B11" s="354" t="str">
        <f>Declaration!D21</f>
        <v>408-494-0330</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41">
      <c r="A12" s="134" t="str">
        <f ca="1">Declaration!B22</f>
        <v>Authorizer (*):</v>
      </c>
      <c r="B12" s="354" t="str">
        <f>Declaration!D22</f>
        <v>Jill Scarnecchia</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7.5">
      <c r="A13" s="79" t="str">
        <f ca="1">Declaration!B24</f>
        <v>Email - Authorizer (*):</v>
      </c>
      <c r="B13" s="80" t="str">
        <f>Declaration!D24</f>
        <v>jill Scarnecchia@kycon.com</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2" customHeight="1">
      <c r="A14" s="79"/>
      <c r="B14" s="78"/>
      <c r="C14" s="78"/>
      <c r="D14" s="84"/>
      <c r="E14" s="16" t="s">
        <v>15</v>
      </c>
      <c r="F14" s="82"/>
      <c r="G14" s="61"/>
      <c r="H14" s="62">
        <f>F14*G14</f>
        <v>0</v>
      </c>
      <c r="I14" s="130"/>
    </row>
    <row r="15" spans="1:10" ht="41">
      <c r="A15" s="79" t="str">
        <f ca="1">Declaration!B26</f>
        <v>Effective Date (*):</v>
      </c>
      <c r="B15" s="80">
        <f>Declaration!D26</f>
        <v>46282</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5" customHeight="1">
      <c r="A17" s="79" t="str">
        <f>Declaration!B30</f>
        <v>Cobalt(*)</v>
      </c>
      <c r="B17" s="78" t="str">
        <f>Declaration!D30</f>
        <v>Yes</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5"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5"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2" hidden="1" customHeight="1">
      <c r="A23" s="79" t="str">
        <f>Declaration!B36</f>
        <v/>
      </c>
      <c r="B23" s="78">
        <f>Declaration!D36</f>
        <v>0</v>
      </c>
      <c r="C23" s="78">
        <f t="shared" si="3"/>
        <v>0</v>
      </c>
      <c r="D23" s="84"/>
      <c r="E23" s="16"/>
      <c r="F23" s="321"/>
      <c r="G23" s="61"/>
      <c r="H23" s="62"/>
      <c r="I23" s="130"/>
      <c r="J23" s="131"/>
    </row>
    <row r="24" spans="1:10" ht="22" hidden="1" customHeight="1">
      <c r="A24" s="79" t="str">
        <f>Declaration!B37</f>
        <v/>
      </c>
      <c r="B24" s="78">
        <f>Declaration!D37</f>
        <v>0</v>
      </c>
      <c r="C24" s="78">
        <f t="shared" si="3"/>
        <v>0</v>
      </c>
      <c r="D24" s="84"/>
      <c r="E24" s="16"/>
      <c r="F24" s="321"/>
      <c r="G24" s="61"/>
      <c r="H24" s="62"/>
      <c r="I24" s="130"/>
      <c r="J24" s="131"/>
    </row>
    <row r="25" spans="1:10" ht="22" hidden="1" customHeight="1">
      <c r="A25" s="79" t="str">
        <f>Declaration!B38</f>
        <v/>
      </c>
      <c r="B25" s="78">
        <f>Declaration!D38</f>
        <v>0</v>
      </c>
      <c r="C25" s="78">
        <f t="shared" si="3"/>
        <v>0</v>
      </c>
      <c r="D25" s="84"/>
      <c r="E25" s="16"/>
      <c r="F25" s="321"/>
      <c r="G25" s="61"/>
      <c r="H25" s="62"/>
      <c r="I25" s="130"/>
      <c r="J25" s="131"/>
    </row>
    <row r="26" spans="1:10" ht="22" hidden="1" customHeight="1">
      <c r="A26" s="79" t="str">
        <f>Declaration!B39</f>
        <v/>
      </c>
      <c r="B26" s="78">
        <f>Declaration!D39</f>
        <v>0</v>
      </c>
      <c r="C26" s="78">
        <f t="shared" si="3"/>
        <v>0</v>
      </c>
      <c r="D26" s="84"/>
      <c r="E26" s="16"/>
      <c r="F26" s="321"/>
      <c r="G26" s="61"/>
      <c r="H26" s="62"/>
      <c r="I26" s="130"/>
      <c r="J26" s="131"/>
    </row>
    <row r="27" spans="1:10" ht="25" customHeight="1">
      <c r="A27" s="78" t="str">
        <f ca="1">Declaration!B41</f>
        <v>2) Does any of the specified mineral/metal remain in the product(s)? (*)</v>
      </c>
      <c r="B27" s="81"/>
      <c r="C27" s="81"/>
      <c r="D27" s="85"/>
      <c r="E27" s="16" t="s">
        <v>15</v>
      </c>
      <c r="F27" s="82"/>
      <c r="J27" s="131"/>
    </row>
    <row r="28" spans="1:10" ht="41">
      <c r="A28" s="79" t="str">
        <f>Declaration!B42</f>
        <v>Cobalt(*)</v>
      </c>
      <c r="B28" s="78" t="str">
        <f>Declaration!D42</f>
        <v>Yes</v>
      </c>
      <c r="C28" s="135" t="str">
        <f t="shared" ref="C28:C37" ca="1" si="9">IF(H28=1,J28,I28)</f>
        <v>Complete</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41">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4.5">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4.5">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4.5">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4.5">
      <c r="A33" s="79" t="str">
        <f>Declaration!B47</f>
        <v>Nickel(*)</v>
      </c>
      <c r="B33" s="78" t="str">
        <f>Declaration!D47</f>
        <v>Yes</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 hidden="1" customHeight="1">
      <c r="A34" s="79" t="str">
        <f>Declaration!B48</f>
        <v/>
      </c>
      <c r="B34" s="78">
        <f>Declaration!D48</f>
        <v>0</v>
      </c>
      <c r="C34" s="135">
        <f t="shared" si="9"/>
        <v>0</v>
      </c>
      <c r="D34" s="227"/>
      <c r="E34" s="16"/>
      <c r="F34" s="83"/>
      <c r="G34" s="61"/>
      <c r="H34" s="62"/>
      <c r="I34" s="130"/>
    </row>
    <row r="35" spans="1:10" ht="22" hidden="1" customHeight="1">
      <c r="A35" s="79" t="str">
        <f>Declaration!B49</f>
        <v/>
      </c>
      <c r="B35" s="78">
        <f>Declaration!D49</f>
        <v>0</v>
      </c>
      <c r="C35" s="135">
        <f t="shared" si="9"/>
        <v>0</v>
      </c>
      <c r="D35" s="227"/>
      <c r="E35" s="16"/>
      <c r="F35" s="83"/>
      <c r="G35" s="61"/>
      <c r="H35" s="62"/>
      <c r="I35" s="130"/>
    </row>
    <row r="36" spans="1:10" ht="22" hidden="1" customHeight="1">
      <c r="A36" s="79" t="str">
        <f>Declaration!B50</f>
        <v/>
      </c>
      <c r="B36" s="78">
        <f>Declaration!D50</f>
        <v>0</v>
      </c>
      <c r="C36" s="135">
        <f t="shared" si="9"/>
        <v>0</v>
      </c>
      <c r="D36" s="227"/>
      <c r="E36" s="16"/>
      <c r="F36" s="83"/>
      <c r="G36" s="61"/>
      <c r="H36" s="62"/>
      <c r="I36" s="130"/>
    </row>
    <row r="37" spans="1:10" ht="22" hidden="1" customHeight="1">
      <c r="A37" s="79" t="str">
        <f>Declaration!B51</f>
        <v/>
      </c>
      <c r="B37" s="78">
        <f>Declaration!D51</f>
        <v>0</v>
      </c>
      <c r="C37" s="135">
        <f t="shared" si="9"/>
        <v>0</v>
      </c>
      <c r="D37" s="227"/>
      <c r="E37" s="16"/>
      <c r="F37" s="83"/>
      <c r="G37" s="61"/>
      <c r="H37" s="62"/>
      <c r="I37" s="130"/>
    </row>
    <row r="38" spans="1:10" ht="2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41">
      <c r="A39" s="79" t="str">
        <f>Declaration!B54</f>
        <v>Cobalt(*)</v>
      </c>
      <c r="B39" s="78" t="str">
        <f>Declaration!D54</f>
        <v>No</v>
      </c>
      <c r="C39" s="135" t="str">
        <f t="shared" ca="1" si="3"/>
        <v>Complete</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41">
      <c r="A40" s="79" t="str">
        <f>Declaration!B55</f>
        <v>Copper(*)</v>
      </c>
      <c r="B40" s="78" t="str">
        <f>Declaration!D55</f>
        <v>No</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4.5">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4.5">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4.5">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4.5">
      <c r="A44" s="79" t="str">
        <f>Declaration!B59</f>
        <v>Nickel(*)</v>
      </c>
      <c r="B44" s="78" t="str">
        <f>Declaration!D59</f>
        <v>No</v>
      </c>
      <c r="C44" s="135" t="str">
        <f t="shared" ca="1" si="3"/>
        <v>Complete</v>
      </c>
      <c r="D44" s="316"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 hidden="1" customHeight="1">
      <c r="A45" s="79" t="str">
        <f>Declaration!B60</f>
        <v/>
      </c>
      <c r="B45" s="78">
        <f>Declaration!D60</f>
        <v>0</v>
      </c>
      <c r="C45" s="135">
        <f t="shared" si="3"/>
        <v>0</v>
      </c>
      <c r="D45" s="227"/>
      <c r="E45" s="16"/>
      <c r="F45" s="83"/>
      <c r="G45" s="61"/>
      <c r="H45" s="62"/>
      <c r="I45" s="130"/>
    </row>
    <row r="46" spans="1:10" ht="22" hidden="1" customHeight="1">
      <c r="A46" s="79" t="str">
        <f>Declaration!B61</f>
        <v/>
      </c>
      <c r="B46" s="78">
        <f>Declaration!D61</f>
        <v>0</v>
      </c>
      <c r="C46" s="135">
        <f t="shared" si="3"/>
        <v>0</v>
      </c>
      <c r="D46" s="227"/>
      <c r="E46" s="16"/>
      <c r="F46" s="83"/>
      <c r="G46" s="61"/>
      <c r="H46" s="62"/>
      <c r="I46" s="130"/>
    </row>
    <row r="47" spans="1:10" ht="22" hidden="1" customHeight="1">
      <c r="A47" s="79" t="str">
        <f>Declaration!B62</f>
        <v/>
      </c>
      <c r="B47" s="78">
        <f>Declaration!D62</f>
        <v>0</v>
      </c>
      <c r="C47" s="135">
        <f t="shared" si="3"/>
        <v>0</v>
      </c>
      <c r="D47" s="227"/>
      <c r="E47" s="16"/>
      <c r="F47" s="83"/>
      <c r="G47" s="61"/>
      <c r="H47" s="62"/>
      <c r="I47" s="130"/>
    </row>
    <row r="48" spans="1:10" ht="22" hidden="1" customHeight="1">
      <c r="A48" s="79" t="str">
        <f>Declaration!B63</f>
        <v/>
      </c>
      <c r="B48" s="78">
        <f>Declaration!D63</f>
        <v>0</v>
      </c>
      <c r="C48" s="135">
        <f t="shared" si="3"/>
        <v>0</v>
      </c>
      <c r="D48" s="86"/>
      <c r="E48" s="16" t="s">
        <v>15</v>
      </c>
      <c r="F48" s="83"/>
      <c r="G48" s="61"/>
      <c r="H48" s="62"/>
      <c r="I48" s="130"/>
    </row>
    <row r="49" spans="1:10" ht="2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6"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6"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2" hidden="1" customHeight="1">
      <c r="A56" s="79" t="str">
        <f>Declaration!B72</f>
        <v/>
      </c>
      <c r="B56" s="78">
        <f>Declaration!D72</f>
        <v>0</v>
      </c>
      <c r="C56" s="135">
        <f t="shared" si="20"/>
        <v>0</v>
      </c>
      <c r="D56" s="191"/>
      <c r="E56" s="16"/>
      <c r="F56" s="83"/>
      <c r="G56" s="61"/>
      <c r="H56" s="62"/>
      <c r="I56" s="130"/>
      <c r="J56" s="131"/>
    </row>
    <row r="57" spans="1:10" ht="22" hidden="1" customHeight="1">
      <c r="A57" s="79" t="str">
        <f>Declaration!B73</f>
        <v/>
      </c>
      <c r="B57" s="78">
        <f>Declaration!D73</f>
        <v>0</v>
      </c>
      <c r="C57" s="135">
        <f t="shared" si="20"/>
        <v>0</v>
      </c>
      <c r="D57" s="86"/>
      <c r="E57" s="16" t="s">
        <v>15</v>
      </c>
      <c r="F57" s="83"/>
      <c r="G57" s="61"/>
      <c r="H57" s="62"/>
      <c r="I57" s="130"/>
      <c r="J57" s="131"/>
    </row>
    <row r="58" spans="1:10" ht="22" hidden="1" customHeight="1">
      <c r="A58" s="79" t="str">
        <f>Declaration!B74</f>
        <v/>
      </c>
      <c r="B58" s="78">
        <f>Declaration!D74</f>
        <v>0</v>
      </c>
      <c r="C58" s="135">
        <f t="shared" si="20"/>
        <v>0</v>
      </c>
      <c r="D58" s="86"/>
      <c r="E58" s="16" t="s">
        <v>15</v>
      </c>
      <c r="F58" s="83"/>
      <c r="G58" s="61"/>
      <c r="H58" s="62"/>
      <c r="I58" s="130"/>
      <c r="J58" s="131"/>
    </row>
    <row r="59" spans="1:10" ht="22" hidden="1" customHeight="1">
      <c r="A59" s="79" t="str">
        <f>Declaration!B75</f>
        <v/>
      </c>
      <c r="B59" s="78">
        <f>Declaration!D75</f>
        <v>0</v>
      </c>
      <c r="C59" s="135">
        <f t="shared" si="20"/>
        <v>0</v>
      </c>
      <c r="D59" s="86"/>
      <c r="E59" s="16" t="s">
        <v>15</v>
      </c>
      <c r="F59" s="83"/>
      <c r="G59" s="61"/>
      <c r="H59" s="62"/>
      <c r="I59" s="130"/>
      <c r="J59" s="131"/>
    </row>
    <row r="60" spans="1:10" ht="25" customHeight="1">
      <c r="A60" s="78" t="str">
        <f ca="1">Declaration!B77</f>
        <v>5) What percentage of relevant suppliers have provided a response to your supply chain survey?(*)</v>
      </c>
      <c r="B60" s="81"/>
      <c r="C60" s="81"/>
      <c r="D60" s="85"/>
      <c r="E60" s="16" t="s">
        <v>15</v>
      </c>
      <c r="F60" s="82"/>
    </row>
    <row r="61" spans="1:10" ht="27.5">
      <c r="A61" s="79" t="str">
        <f>Declaration!B78</f>
        <v>Cobalt(*)</v>
      </c>
      <c r="B61" s="78" t="str">
        <f>Declaration!D78</f>
        <v>100%</v>
      </c>
      <c r="C61" s="135" t="str">
        <f t="shared" ca="1" si="3"/>
        <v>Complete</v>
      </c>
      <c r="D61" s="317"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7.5">
      <c r="A62" s="79" t="str">
        <f>Declaration!B79</f>
        <v>Copper(*)</v>
      </c>
      <c r="B62" s="78" t="str">
        <f>Declaration!D79</f>
        <v>100%</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4.5">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4.5">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4.5">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4.5">
      <c r="A66" s="79" t="str">
        <f>Declaration!B83</f>
        <v>Nickel(*)</v>
      </c>
      <c r="B66" s="78" t="str">
        <f>Declaration!D83</f>
        <v>100%</v>
      </c>
      <c r="C66" s="135" t="str">
        <f t="shared" ca="1" si="3"/>
        <v>Complete</v>
      </c>
      <c r="D66" s="317"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2" hidden="1" customHeight="1">
      <c r="A67" s="79" t="str">
        <f>Declaration!B84</f>
        <v/>
      </c>
      <c r="B67" s="78">
        <f>Declaration!D84</f>
        <v>0</v>
      </c>
      <c r="C67" s="135">
        <f t="shared" si="3"/>
        <v>0</v>
      </c>
      <c r="D67" s="84"/>
      <c r="E67" s="16"/>
      <c r="F67" s="83"/>
      <c r="G67" s="61"/>
      <c r="H67" s="62"/>
      <c r="I67" s="130"/>
    </row>
    <row r="68" spans="1:10" ht="22" hidden="1" customHeight="1">
      <c r="A68" s="79" t="str">
        <f>Declaration!B85</f>
        <v/>
      </c>
      <c r="B68" s="78">
        <f>Declaration!D85</f>
        <v>0</v>
      </c>
      <c r="C68" s="135">
        <f t="shared" si="3"/>
        <v>0</v>
      </c>
      <c r="D68" s="84"/>
      <c r="E68" s="16"/>
      <c r="F68" s="83"/>
      <c r="G68" s="61"/>
      <c r="H68" s="62"/>
      <c r="I68" s="130"/>
    </row>
    <row r="69" spans="1:10" ht="22" hidden="1" customHeight="1">
      <c r="A69" s="79" t="str">
        <f>Declaration!B86</f>
        <v/>
      </c>
      <c r="B69" s="78">
        <f>Declaration!D86</f>
        <v>0</v>
      </c>
      <c r="C69" s="135">
        <f t="shared" si="3"/>
        <v>0</v>
      </c>
      <c r="D69" s="84"/>
      <c r="E69" s="16" t="s">
        <v>18</v>
      </c>
      <c r="F69" s="83"/>
      <c r="G69" s="61"/>
      <c r="H69" s="62"/>
      <c r="I69" s="130"/>
    </row>
    <row r="70" spans="1:10" ht="22" hidden="1" customHeight="1">
      <c r="A70" s="79" t="str">
        <f>Declaration!B87</f>
        <v/>
      </c>
      <c r="B70" s="78">
        <f>Declaration!D87</f>
        <v>0</v>
      </c>
      <c r="C70" s="135">
        <f t="shared" si="3"/>
        <v>0</v>
      </c>
      <c r="D70" s="84"/>
      <c r="E70" s="16" t="s">
        <v>18</v>
      </c>
      <c r="F70" s="83"/>
      <c r="G70" s="61"/>
      <c r="H70" s="62"/>
      <c r="I70" s="130"/>
    </row>
    <row r="71" spans="1:10" ht="25" customHeight="1">
      <c r="A71" s="78" t="str">
        <f ca="1">Declaration!B89</f>
        <v>6) Have you identified all of the smelters or processors supplying the specified minerals/metal to your supply chain?(*)</v>
      </c>
      <c r="B71" s="81"/>
      <c r="C71" s="81"/>
      <c r="D71" s="85"/>
      <c r="E71" s="16" t="s">
        <v>13</v>
      </c>
      <c r="F71" s="82"/>
    </row>
    <row r="72" spans="1:10" ht="54.5">
      <c r="A72" s="79" t="str">
        <f>Declaration!B90</f>
        <v>Cobalt(*)</v>
      </c>
      <c r="B72" s="78" t="str">
        <f>Declaration!D90</f>
        <v>Yes</v>
      </c>
      <c r="C72" s="135" t="str">
        <f t="shared" ca="1" si="3"/>
        <v>Complete</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4.5">
      <c r="A73" s="79" t="str">
        <f>Declaration!B91</f>
        <v>Copper(*)</v>
      </c>
      <c r="B73" s="78" t="str">
        <f>Declaration!D91</f>
        <v>Yes</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4.5">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4.5">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4.5">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4.5">
      <c r="A77" s="79" t="str">
        <f>Declaration!B95</f>
        <v>Nickel(*)</v>
      </c>
      <c r="B77" s="78" t="str">
        <f>Declaration!D95</f>
        <v>Yes</v>
      </c>
      <c r="C77" s="135" t="str">
        <f t="shared" ca="1" si="31"/>
        <v>Complete</v>
      </c>
      <c r="D77" s="317"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 hidden="1" customHeight="1">
      <c r="A78" s="79" t="str">
        <f>Declaration!B96</f>
        <v/>
      </c>
      <c r="B78" s="78">
        <f>Declaration!D96</f>
        <v>0</v>
      </c>
      <c r="C78" s="135">
        <f t="shared" si="31"/>
        <v>0</v>
      </c>
      <c r="D78" s="86"/>
      <c r="E78" s="16"/>
      <c r="F78" s="83"/>
      <c r="G78" s="61"/>
      <c r="H78" s="62"/>
      <c r="I78" s="130"/>
    </row>
    <row r="79" spans="1:10" ht="22" hidden="1" customHeight="1">
      <c r="A79" s="79" t="str">
        <f>Declaration!B97</f>
        <v/>
      </c>
      <c r="B79" s="78">
        <f>Declaration!D97</f>
        <v>0</v>
      </c>
      <c r="C79" s="135">
        <f t="shared" si="31"/>
        <v>0</v>
      </c>
      <c r="D79" s="86"/>
      <c r="E79" s="16"/>
      <c r="F79" s="83"/>
      <c r="G79" s="61"/>
      <c r="H79" s="62"/>
      <c r="I79" s="130"/>
    </row>
    <row r="80" spans="1:10" ht="22" hidden="1" customHeight="1">
      <c r="A80" s="79" t="str">
        <f>Declaration!B98</f>
        <v/>
      </c>
      <c r="B80" s="78">
        <f>Declaration!D98</f>
        <v>0</v>
      </c>
      <c r="C80" s="135">
        <f t="shared" si="31"/>
        <v>0</v>
      </c>
      <c r="D80" s="86"/>
      <c r="E80" s="16" t="s">
        <v>13</v>
      </c>
      <c r="F80" s="83"/>
      <c r="G80" s="61"/>
      <c r="H80" s="62"/>
      <c r="I80" s="130"/>
    </row>
    <row r="81" spans="1:10" ht="22" hidden="1" customHeight="1">
      <c r="A81" s="79" t="str">
        <f>Declaration!B99</f>
        <v/>
      </c>
      <c r="B81" s="78">
        <f>Declaration!D99</f>
        <v>0</v>
      </c>
      <c r="C81" s="135">
        <f t="shared" si="31"/>
        <v>0</v>
      </c>
      <c r="D81" s="86"/>
      <c r="E81" s="16" t="s">
        <v>13</v>
      </c>
      <c r="F81" s="83"/>
      <c r="G81" s="61"/>
      <c r="H81" s="62"/>
      <c r="I81" s="130"/>
    </row>
    <row r="82" spans="1:10" ht="50.5" customHeight="1">
      <c r="A82" s="78" t="str">
        <f ca="1">Declaration!B101</f>
        <v>7) Has all applicable smelter or processor information received by your company been reported in this declaration?(*)</v>
      </c>
      <c r="B82" s="81"/>
      <c r="C82" s="81"/>
      <c r="D82" s="85"/>
      <c r="E82" s="16" t="s">
        <v>16</v>
      </c>
      <c r="F82" s="82"/>
    </row>
    <row r="83" spans="1:10" ht="41.5" customHeight="1">
      <c r="A83" s="79" t="str">
        <f>Declaration!B102</f>
        <v>Cobalt(*)</v>
      </c>
      <c r="B83" s="78" t="str">
        <f>Declaration!D102</f>
        <v>Yes</v>
      </c>
      <c r="C83" s="135" t="str">
        <f t="shared" ref="C83:C92" ca="1" si="36">IF(H83=1,J83,I83)</f>
        <v>Complete</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5"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5"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5"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5" customHeight="1">
      <c r="A88" s="79" t="str">
        <f>Declaration!B107</f>
        <v>Nickel(*)</v>
      </c>
      <c r="B88" s="78" t="str">
        <f>Declaration!D107</f>
        <v>Yes</v>
      </c>
      <c r="C88" s="135" t="str">
        <f t="shared" ca="1" si="36"/>
        <v>Complete</v>
      </c>
      <c r="D88" s="317"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2" hidden="1" customHeight="1">
      <c r="A89" s="79" t="str">
        <f>Declaration!B108</f>
        <v/>
      </c>
      <c r="B89" s="78">
        <f>Declaration!D108</f>
        <v>0</v>
      </c>
      <c r="C89" s="135">
        <f t="shared" si="36"/>
        <v>0</v>
      </c>
      <c r="D89" s="87"/>
      <c r="E89" s="16"/>
      <c r="F89" s="83"/>
      <c r="G89" s="61"/>
      <c r="H89" s="62"/>
      <c r="I89" s="130"/>
    </row>
    <row r="90" spans="1:10" ht="22" hidden="1" customHeight="1">
      <c r="A90" s="79" t="str">
        <f>Declaration!B109</f>
        <v/>
      </c>
      <c r="B90" s="78">
        <f>Declaration!D109</f>
        <v>0</v>
      </c>
      <c r="C90" s="135">
        <f t="shared" si="36"/>
        <v>0</v>
      </c>
      <c r="D90" s="87"/>
      <c r="E90" s="16"/>
      <c r="F90" s="83"/>
      <c r="G90" s="61"/>
      <c r="H90" s="62"/>
      <c r="I90" s="130"/>
    </row>
    <row r="91" spans="1:10" ht="22" hidden="1" customHeight="1">
      <c r="A91" s="79" t="str">
        <f>Declaration!B110</f>
        <v/>
      </c>
      <c r="B91" s="78">
        <f>Declaration!D110</f>
        <v>0</v>
      </c>
      <c r="C91" s="135">
        <f t="shared" si="36"/>
        <v>0</v>
      </c>
      <c r="D91" s="87"/>
      <c r="E91" s="16" t="s">
        <v>15</v>
      </c>
      <c r="F91" s="83"/>
      <c r="G91" s="61"/>
      <c r="H91" s="62"/>
      <c r="I91" s="130"/>
    </row>
    <row r="92" spans="1:10" ht="22" hidden="1" customHeight="1">
      <c r="A92" s="79" t="str">
        <f>Declaration!B111</f>
        <v/>
      </c>
      <c r="B92" s="78">
        <f>Declaration!D111</f>
        <v>0</v>
      </c>
      <c r="C92" s="135">
        <f t="shared" si="36"/>
        <v>0</v>
      </c>
      <c r="D92" s="87"/>
      <c r="E92" s="16" t="s">
        <v>15</v>
      </c>
      <c r="F92" s="83"/>
      <c r="G92" s="61"/>
      <c r="H92" s="62"/>
      <c r="I92" s="130"/>
    </row>
    <row r="93" spans="1:10" ht="22" customHeight="1">
      <c r="A93" s="305" t="str">
        <f ca="1">Declaration!B114</f>
        <v>Question</v>
      </c>
      <c r="B93" s="81"/>
      <c r="C93" s="81"/>
      <c r="D93" s="85"/>
      <c r="E93" s="16" t="s">
        <v>18</v>
      </c>
      <c r="F93" s="82"/>
      <c r="G93" s="82"/>
      <c r="H93" s="82"/>
    </row>
    <row r="94" spans="1:10" ht="41">
      <c r="A94" s="78" t="str">
        <f ca="1">Declaration!B115</f>
        <v>A. Have you established a responsible minerals sourcing policy?(*)</v>
      </c>
      <c r="B94" s="78" t="str">
        <f>Declaration!D115</f>
        <v>No</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41">
      <c r="A95" s="78" t="str">
        <f ca="1">Declaration!B117</f>
        <v>B. Is your responsible minerals sourcing policy publicly available on your website? (Note – If yes, the user shall specify the URL in the comment field.) (*)</v>
      </c>
      <c r="B95" s="78" t="str">
        <f>Declaration!D117</f>
        <v>No</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 customHeight="1">
      <c r="A96" s="78" t="s">
        <v>53</v>
      </c>
      <c r="B96" s="78">
        <f>Declaration!G117</f>
        <v>0</v>
      </c>
      <c r="C96" s="78" t="str">
        <f ca="1">IF(H96=1,J96,I96)</f>
        <v>Complete</v>
      </c>
      <c r="D96" s="320" t="str">
        <f>IF(H96=1,"Click here to answer question (C)","")</f>
        <v/>
      </c>
      <c r="E96" s="16" t="s">
        <v>15</v>
      </c>
      <c r="F96" s="83">
        <f>IF(AND(F95=1,B95="Yes"),1,0)</f>
        <v>0</v>
      </c>
      <c r="G96" s="61">
        <f>IF(LEN(B96)&gt;1,0,1)</f>
        <v>1</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4">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Yes</v>
      </c>
      <c r="C98" s="135" t="str">
        <f t="shared" ref="C98:C112" ca="1" si="44">IF(H98=1,J98,I98)</f>
        <v>Complete</v>
      </c>
      <c r="D98" s="319"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t="str">
        <f>Declaration!D122</f>
        <v>No</v>
      </c>
      <c r="C100" s="135" t="str">
        <f t="shared" ca="1" si="44"/>
        <v>Complete</v>
      </c>
      <c r="D100" s="319" t="str">
        <f t="shared" ref="D100:D103" si="46">IF(H100=1,"Click here to answer question (C)","")</f>
        <v/>
      </c>
      <c r="E100" s="16"/>
      <c r="F100" s="83">
        <f t="shared" si="45"/>
        <v>0</v>
      </c>
      <c r="G100" s="61">
        <f t="shared" ref="G100:G103" si="47">IF(B100=0,1,0)</f>
        <v>0</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t="str">
        <f>Declaration!D123</f>
        <v>No</v>
      </c>
      <c r="C101" s="135" t="str">
        <f t="shared" ca="1" si="44"/>
        <v>Complete</v>
      </c>
      <c r="D101" s="319" t="str">
        <f t="shared" si="46"/>
        <v/>
      </c>
      <c r="E101" s="16"/>
      <c r="F101" s="83">
        <f t="shared" si="45"/>
        <v>0</v>
      </c>
      <c r="G101" s="61">
        <f t="shared" si="47"/>
        <v>0</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t="str">
        <f>Declaration!D124</f>
        <v>No</v>
      </c>
      <c r="C102" s="135" t="str">
        <f t="shared" ca="1" si="44"/>
        <v>Complete</v>
      </c>
      <c r="D102" s="319" t="str">
        <f t="shared" si="46"/>
        <v/>
      </c>
      <c r="E102" s="16"/>
      <c r="F102" s="83">
        <f t="shared" si="45"/>
        <v>0</v>
      </c>
      <c r="G102" s="61">
        <f t="shared" si="47"/>
        <v>0</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Yes</v>
      </c>
      <c r="C103" s="135" t="str">
        <f t="shared" ca="1" si="44"/>
        <v>Complete</v>
      </c>
      <c r="D103" s="319"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 hidden="1" customHeight="1">
      <c r="A104" s="78" t="str">
        <f>Declaration!B126</f>
        <v/>
      </c>
      <c r="B104" s="78">
        <f>Declaration!D126</f>
        <v>0</v>
      </c>
      <c r="C104" s="135">
        <f t="shared" si="44"/>
        <v>0</v>
      </c>
      <c r="D104" s="191"/>
      <c r="E104" s="16"/>
      <c r="F104" s="83"/>
      <c r="G104" s="61"/>
      <c r="H104" s="62"/>
      <c r="I104" s="130"/>
    </row>
    <row r="105" spans="1:10" ht="25" hidden="1" customHeight="1">
      <c r="A105" s="78" t="str">
        <f>Declaration!B127</f>
        <v/>
      </c>
      <c r="B105" s="78">
        <f>Declaration!D127</f>
        <v>0</v>
      </c>
      <c r="C105" s="135">
        <f t="shared" si="44"/>
        <v>0</v>
      </c>
      <c r="D105" s="191"/>
      <c r="E105" s="16"/>
      <c r="F105" s="83"/>
      <c r="G105" s="61"/>
      <c r="H105" s="62"/>
      <c r="I105" s="130"/>
    </row>
    <row r="106" spans="1:10" ht="25" hidden="1" customHeight="1">
      <c r="A106" s="78" t="str">
        <f>Declaration!B128</f>
        <v/>
      </c>
      <c r="B106" s="78">
        <f>Declaration!D128</f>
        <v>0</v>
      </c>
      <c r="C106" s="135">
        <f t="shared" si="44"/>
        <v>0</v>
      </c>
      <c r="D106" s="191"/>
      <c r="E106" s="16"/>
      <c r="F106" s="83"/>
      <c r="G106" s="61"/>
      <c r="H106" s="62"/>
      <c r="I106" s="130"/>
    </row>
    <row r="107" spans="1:10" ht="25" hidden="1" customHeight="1">
      <c r="A107" s="78" t="str">
        <f>Declaration!B129</f>
        <v/>
      </c>
      <c r="B107" s="78">
        <f>Declaration!D129</f>
        <v>0</v>
      </c>
      <c r="C107" s="135">
        <f t="shared" si="44"/>
        <v>0</v>
      </c>
      <c r="D107" s="191"/>
      <c r="E107" s="16"/>
      <c r="F107" s="83"/>
      <c r="G107" s="61"/>
      <c r="H107" s="62"/>
      <c r="I107" s="130"/>
    </row>
    <row r="108" spans="1:10" ht="41">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41">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41">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41">
      <c r="A111" s="78" t="str">
        <f ca="1">Declaration!B137</f>
        <v>G. Does your review process include corrective action management? (*)</v>
      </c>
      <c r="B111" s="78" t="str">
        <f>Declaration!D137</f>
        <v>No</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41">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 customHeight="1">
      <c r="A113" s="79" t="s">
        <v>1113</v>
      </c>
      <c r="B113" s="78"/>
      <c r="C113" s="78"/>
      <c r="D113" s="191"/>
      <c r="E113" s="16"/>
      <c r="F113" s="83"/>
      <c r="G113" s="61"/>
      <c r="H113" s="62"/>
      <c r="I113" s="130"/>
    </row>
    <row r="114" spans="1:12" ht="41">
      <c r="A114" s="134" t="str">
        <f>Declaration!AA12</f>
        <v>Cobalt</v>
      </c>
      <c r="B114" s="78"/>
      <c r="C114" s="135" t="str">
        <f t="shared" ref="C114:C123" ca="1" si="49">IF(H114=1,J114,I114)</f>
        <v>Complete</v>
      </c>
      <c r="D114" s="376" t="str">
        <f ca="1">IF(H114=0,"","Click here to provide smelter information")</f>
        <v/>
      </c>
      <c r="E114" s="16" t="s">
        <v>15</v>
      </c>
      <c r="F114" s="83">
        <f>F39</f>
        <v>1</v>
      </c>
      <c r="G114" s="61">
        <f ca="1">IF(AND(COUNTIF(SmelterIdetifiedForMetal,A114)&gt;0,COUNTIF('Smelter List'!AB$5:AB$2504,A114)&gt;0),0,1)</f>
        <v>0</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5" customHeight="1">
      <c r="A115" s="134" t="str">
        <f>Declaration!AA13</f>
        <v>Copper</v>
      </c>
      <c r="B115" s="78"/>
      <c r="C115" s="135" t="str">
        <f t="shared" ca="1" si="49"/>
        <v>Complete</v>
      </c>
      <c r="D115" s="376" t="str">
        <f ca="1">IF(H115=0,"","Click here to provide smelter information")</f>
        <v/>
      </c>
      <c r="E115" s="16"/>
      <c r="F115" s="83">
        <f>F40</f>
        <v>1</v>
      </c>
      <c r="G115" s="61">
        <f ca="1">IF(AND(COUNTIF(SmelterIdetifiedForMetal,A115)&gt;0,COUNTIF('Smelter List'!AB$5:AB$2504,A115)&gt;0),0,1)</f>
        <v>0</v>
      </c>
      <c r="H115" s="62">
        <f ca="1">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5" customHeight="1">
      <c r="A116" s="134" t="str">
        <f>Declaration!AA14</f>
        <v>Graphite</v>
      </c>
      <c r="B116" s="78"/>
      <c r="C116" s="135" t="str">
        <f t="shared" ca="1" si="49"/>
        <v>Complete</v>
      </c>
      <c r="D116" s="376" t="str">
        <f t="shared" ref="D116:D119" ca="1" si="51">IF(H116=0,"","Click here to provide smelter information")</f>
        <v/>
      </c>
      <c r="E116" s="16"/>
      <c r="F116" s="83">
        <f t="shared" ref="F116:F119" si="52">F41</f>
        <v>0</v>
      </c>
      <c r="G116" s="61">
        <f ca="1">IF(AND(COUNTIF(SmelterIdetifiedForMetal,A116)&gt;0,COUNTIF('Smelter List'!AB$5:AB$2504,A116)&gt;0),0,1)</f>
        <v>1</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5" customHeight="1">
      <c r="A117" s="134" t="str">
        <f>Declaration!AA15</f>
        <v>Lithium</v>
      </c>
      <c r="B117" s="78"/>
      <c r="C117" s="135" t="str">
        <f t="shared" ca="1" si="49"/>
        <v>Complete</v>
      </c>
      <c r="D117" s="376" t="str">
        <f t="shared" ca="1" si="51"/>
        <v/>
      </c>
      <c r="E117" s="16"/>
      <c r="F117" s="83">
        <f t="shared" si="52"/>
        <v>0</v>
      </c>
      <c r="G117" s="61">
        <f ca="1">IF(AND(COUNTIF(SmelterIdetifiedForMetal,A117)&gt;0,COUNTIF('Smelter List'!AB$5:AB$2504,A117)&gt;0),0,1)</f>
        <v>1</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5" customHeight="1">
      <c r="A118" s="134" t="str">
        <f>Declaration!AA16</f>
        <v>Mica</v>
      </c>
      <c r="B118" s="78"/>
      <c r="C118" s="135" t="str">
        <f t="shared" ca="1" si="49"/>
        <v>Complete</v>
      </c>
      <c r="D118" s="376" t="str">
        <f t="shared" ca="1" si="51"/>
        <v/>
      </c>
      <c r="E118" s="16"/>
      <c r="F118" s="83">
        <f t="shared" si="52"/>
        <v>0</v>
      </c>
      <c r="G118" s="61">
        <f ca="1">IF(AND(COUNTIF(SmelterIdetifiedForMetal,A118)&gt;0,COUNTIF('Smelter List'!AB$5:AB$2504,A118)&gt;0),0,1)</f>
        <v>1</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5" customHeight="1">
      <c r="A119" s="134" t="str">
        <f>Declaration!AA17</f>
        <v>Nickel</v>
      </c>
      <c r="B119" s="78"/>
      <c r="C119" s="135" t="str">
        <f t="shared" ca="1" si="49"/>
        <v>Complete</v>
      </c>
      <c r="D119" s="376" t="str">
        <f t="shared" ca="1" si="51"/>
        <v/>
      </c>
      <c r="E119" s="16"/>
      <c r="F119" s="83">
        <f t="shared" si="52"/>
        <v>1</v>
      </c>
      <c r="G119" s="61">
        <f ca="1">IF(AND(COUNTIF(SmelterIdetifiedForMetal,A119)&gt;0,COUNTIF('Smelter List'!AB$5:AB$2504,A119)&gt;0),0,1)</f>
        <v>0</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5" hidden="1" customHeight="1">
      <c r="A120" s="134" t="str">
        <f>Declaration!AA18</f>
        <v/>
      </c>
      <c r="B120" s="78"/>
      <c r="C120" s="135">
        <f t="shared" si="49"/>
        <v>0</v>
      </c>
      <c r="D120" s="218"/>
      <c r="E120" s="16"/>
      <c r="F120" s="83"/>
      <c r="G120" s="61"/>
      <c r="H120" s="62"/>
      <c r="I120" s="130"/>
      <c r="K120" s="133"/>
    </row>
    <row r="121" spans="1:12" ht="25" hidden="1" customHeight="1">
      <c r="A121" s="134" t="str">
        <f>Declaration!AA19</f>
        <v/>
      </c>
      <c r="B121" s="78"/>
      <c r="C121" s="135">
        <f t="shared" si="49"/>
        <v>0</v>
      </c>
      <c r="D121" s="218"/>
      <c r="E121" s="16"/>
      <c r="F121" s="83"/>
      <c r="G121" s="61"/>
      <c r="H121" s="62"/>
      <c r="I121" s="130"/>
      <c r="K121" s="133"/>
    </row>
    <row r="122" spans="1:12" ht="25" hidden="1" customHeight="1">
      <c r="A122" s="134" t="str">
        <f>Declaration!AA20</f>
        <v/>
      </c>
      <c r="B122" s="78"/>
      <c r="C122" s="135">
        <f t="shared" si="49"/>
        <v>0</v>
      </c>
      <c r="D122" s="84"/>
      <c r="E122" s="16" t="s">
        <v>15</v>
      </c>
      <c r="F122" s="83"/>
      <c r="G122" s="61"/>
      <c r="H122" s="62"/>
      <c r="I122" s="130"/>
      <c r="K122" s="133"/>
    </row>
    <row r="123" spans="1:12" ht="25" hidden="1" customHeight="1">
      <c r="A123" s="134" t="str">
        <f>Declaration!AA21</f>
        <v/>
      </c>
      <c r="B123" s="78"/>
      <c r="C123" s="135">
        <f t="shared" si="49"/>
        <v>0</v>
      </c>
      <c r="D123" s="84"/>
      <c r="E123" s="16" t="s">
        <v>15</v>
      </c>
      <c r="F123" s="83"/>
      <c r="G123" s="61"/>
      <c r="H123" s="62"/>
      <c r="I123" s="130"/>
      <c r="K123" s="133"/>
    </row>
    <row r="124" spans="1:12" ht="2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1000000}"/>
    <hyperlink ref="D50" location="Declaration!B66" display="Declaration!B66" xr:uid="{00000000-0004-0000-0500-000002000000}"/>
    <hyperlink ref="D114" location="'Smelter List'!A1" display="'Smelter List'!A1" xr:uid="{00000000-0004-0000-0500-000003000000}"/>
    <hyperlink ref="B2" location="'Smelter List'!A1" display="'Smelter List'!A1" xr:uid="{00000000-0004-0000-0500-000004000000}"/>
    <hyperlink ref="D6" location="Declaration!B10" display="Declaration!B10" xr:uid="{00000000-0004-0000-0500-000005000000}"/>
    <hyperlink ref="D111" location="Declaration!B137" display="Declaration!B137" xr:uid="{00000000-0004-0000-0500-000006000000}"/>
    <hyperlink ref="D109" location="Declaration!B133" display="Declaration!B133" xr:uid="{00000000-0004-0000-0500-000007000000}"/>
    <hyperlink ref="D108" location="Declaration!B131" display="Declaration!B131" xr:uid="{00000000-0004-0000-0500-000008000000}"/>
    <hyperlink ref="D96" location="Declaration!G117" display="Declaration!G117" xr:uid="{00000000-0004-0000-0500-000009000000}"/>
    <hyperlink ref="D95" location="Declaration!B117" display="Declaration!B117" xr:uid="{00000000-0004-0000-0500-00000A000000}"/>
    <hyperlink ref="D83" location="Declaration!B102" display="Declaration!B102" xr:uid="{00000000-0004-0000-0500-00000B000000}"/>
    <hyperlink ref="D72" location="Declaration!B90" display="Declaration!B90" xr:uid="{00000000-0004-0000-0500-00000C000000}"/>
    <hyperlink ref="D61" location="Declaration!B78" display="Declaration!B78" xr:uid="{00000000-0004-0000-0500-00000D000000}"/>
    <hyperlink ref="D17" location="Declaration!B30" display="Declaration!B30" xr:uid="{00000000-0004-0000-0500-00000E000000}"/>
    <hyperlink ref="D15" location="Declaration!B26" display="Declaration!B26" xr:uid="{00000000-0004-0000-0500-00000F000000}"/>
    <hyperlink ref="D13" location="Declaration!B24" display="Declaration!B24" xr:uid="{00000000-0004-0000-0500-000010000000}"/>
    <hyperlink ref="D12" location="Declaration!B22" display="Declaration!B22" xr:uid="{00000000-0004-0000-0500-000011000000}"/>
    <hyperlink ref="D4" location="Declaration!D8" display="Declaration!D8" xr:uid="{00000000-0004-0000-0500-000012000000}"/>
    <hyperlink ref="C2" location="'Product List'!A1" display="'Product List'!A1" xr:uid="{00000000-0004-0000-0500-000013000000}"/>
    <hyperlink ref="A2" location="Declaration!A1" display="Click here to return to Declaration tab" xr:uid="{00000000-0004-0000-0500-000014000000}"/>
    <hyperlink ref="D94" location="Declaration!B115" display="Declaration!B115" xr:uid="{00000000-0004-0000-0500-000015000000}"/>
    <hyperlink ref="D9" location="Declaration!B19" display="Declaration!B19" xr:uid="{00000000-0004-0000-0500-000016000000}"/>
    <hyperlink ref="D5" location="Declaration!B9" display="Declaration!B9" xr:uid="{00000000-0004-0000-0500-000017000000}"/>
    <hyperlink ref="D39" location="Declaration!B54" display="Declaration!B54" xr:uid="{00000000-0004-0000-0500-000018000000}"/>
    <hyperlink ref="D112" location="'Product List'!A1" display="'Product List'!A1" xr:uid="{00000000-0004-0000-0500-000019000000}"/>
    <hyperlink ref="D28" location="Declaration!B42" display="Declaration!B42" xr:uid="{00000000-0004-0000-0500-00001A000000}"/>
    <hyperlink ref="D115" location="'Smelter List'!A1" display="'Smelter List'!A1" xr:uid="{00000000-0004-0000-0500-00001B000000}"/>
    <hyperlink ref="D98" location="Declaration!B120" display="Declaration!B120" xr:uid="{00000000-0004-0000-0500-00001C000000}"/>
    <hyperlink ref="D99" location="Declaration!B121" display="Declaration!B121" xr:uid="{00000000-0004-0000-0500-00001D000000}"/>
    <hyperlink ref="D116:D119" location="'Smelter List'!A1" display="'Smelter List'!A1" xr:uid="{00000000-0004-0000-0500-00001E000000}"/>
    <hyperlink ref="D7" location="Declaration!B12" display="Declaration!B12" xr:uid="{00000000-0004-0000-0500-00001F000000}"/>
    <hyperlink ref="D10" location="Declaration!B20" display="Declaration!B20" xr:uid="{00000000-0004-0000-0500-000020000000}"/>
    <hyperlink ref="D18" location="Declaration!B31" display="Declaration!B31" xr:uid="{00000000-0004-0000-0500-000021000000}"/>
    <hyperlink ref="D19:D22" location="Declaration!B31" display="Declaration!B31" xr:uid="{00000000-0004-0000-0500-000022000000}"/>
    <hyperlink ref="D19" location="Declaration!B32" display="Declaration!B32" xr:uid="{00000000-0004-0000-0500-000023000000}"/>
    <hyperlink ref="D20" location="Declaration!B33" display="Declaration!B33" xr:uid="{00000000-0004-0000-0500-000024000000}"/>
    <hyperlink ref="D21" location="Declaration!B34" display="Declaration!B34" xr:uid="{00000000-0004-0000-0500-000025000000}"/>
    <hyperlink ref="D22" location="Declaration!B35" display="Declaration!B35" xr:uid="{00000000-0004-0000-0500-000026000000}"/>
    <hyperlink ref="D29:D33" location="Declaration!B32" display="Declaration!B32" xr:uid="{00000000-0004-0000-0500-000027000000}"/>
    <hyperlink ref="D29" location="Declaration!B43" display="Declaration!B43" xr:uid="{00000000-0004-0000-0500-000028000000}"/>
    <hyperlink ref="D30" location="Declaration!B44" display="Declaration!B44" xr:uid="{00000000-0004-0000-0500-000029000000}"/>
    <hyperlink ref="D31" location="Declaration!B45" display="Declaration!B45" xr:uid="{00000000-0004-0000-0500-00002A000000}"/>
    <hyperlink ref="D32" location="Declaration!B46" display="Declaration!B46" xr:uid="{00000000-0004-0000-0500-00002B000000}"/>
    <hyperlink ref="D33" location="Declaration!B47" display="Declaration!B47" xr:uid="{00000000-0004-0000-0500-00002C000000}"/>
    <hyperlink ref="D40:D44" location="Declaration!B38" display="Declaration!B38" xr:uid="{00000000-0004-0000-0500-00002D000000}"/>
    <hyperlink ref="D40" location="Declaration!B55" display="Declaration!B55" xr:uid="{00000000-0004-0000-0500-00002E000000}"/>
    <hyperlink ref="D41" location="Declaration!B56" display="Declaration!B56" xr:uid="{00000000-0004-0000-0500-00002F000000}"/>
    <hyperlink ref="D42" location="Declaration!B57" display="Declaration!B57" xr:uid="{00000000-0004-0000-0500-000030000000}"/>
    <hyperlink ref="D43" location="Declaration!B58" display="Declaration!B58" xr:uid="{00000000-0004-0000-0500-000031000000}"/>
    <hyperlink ref="D44" location="Declaration!B59" display="Declaration!B59" xr:uid="{00000000-0004-0000-0500-000032000000}"/>
    <hyperlink ref="D51:D55" location="Declaration!B44" display="Declaration!B44" xr:uid="{00000000-0004-0000-0500-000033000000}"/>
    <hyperlink ref="D51" location="Declaration!B67" display="Declaration!B67" xr:uid="{00000000-0004-0000-0500-000034000000}"/>
    <hyperlink ref="D52" location="Declaration!B68" display="Declaration!B68" xr:uid="{00000000-0004-0000-0500-000035000000}"/>
    <hyperlink ref="D53" location="Declaration!B69" display="Declaration!B69" xr:uid="{00000000-0004-0000-0500-000036000000}"/>
    <hyperlink ref="D54" location="Declaration!B70" display="Declaration!B70" xr:uid="{00000000-0004-0000-0500-000037000000}"/>
    <hyperlink ref="D55" location="Declaration!B71" display="Declaration!B71" xr:uid="{00000000-0004-0000-0500-000038000000}"/>
    <hyperlink ref="D62:D66" location="Declaration!B50" display="Declaration!B50" xr:uid="{00000000-0004-0000-0500-000039000000}"/>
    <hyperlink ref="D62" location="Declaration!B79" display="Declaration!B79" xr:uid="{00000000-0004-0000-0500-00003A000000}"/>
    <hyperlink ref="D63" location="Declaration!B80" display="Declaration!B80" xr:uid="{00000000-0004-0000-0500-00003B000000}"/>
    <hyperlink ref="D64" location="Declaration!B81" display="Declaration!B81" xr:uid="{00000000-0004-0000-0500-00003C000000}"/>
    <hyperlink ref="D65" location="Declaration!B82" display="Declaration!B82" xr:uid="{00000000-0004-0000-0500-00003D000000}"/>
    <hyperlink ref="D66" location="Declaration!B83" display="Declaration!B83" xr:uid="{00000000-0004-0000-0500-00003E000000}"/>
    <hyperlink ref="D73:D77" location="Declaration!B56" display="Declaration!B56" xr:uid="{00000000-0004-0000-0500-00003F000000}"/>
    <hyperlink ref="D73" location="Declaration!B91" display="Declaration!B91" xr:uid="{00000000-0004-0000-0500-000040000000}"/>
    <hyperlink ref="D74" location="Declaration!B92" display="Declaration!B92" xr:uid="{00000000-0004-0000-0500-000041000000}"/>
    <hyperlink ref="D75" location="Declaration!B93" display="Declaration!B93" xr:uid="{00000000-0004-0000-0500-000042000000}"/>
    <hyperlink ref="D76" location="Declaration!B94" display="Declaration!B94" xr:uid="{00000000-0004-0000-0500-000043000000}"/>
    <hyperlink ref="D77" location="Declaration!B95" display="Declaration!B95" xr:uid="{00000000-0004-0000-0500-000044000000}"/>
    <hyperlink ref="D84:D88" location="Declaration!B62" display="Declaration!B62" xr:uid="{00000000-0004-0000-0500-000045000000}"/>
    <hyperlink ref="D84" location="Declaration!B103" display="Declaration!B103" xr:uid="{00000000-0004-0000-0500-000046000000}"/>
    <hyperlink ref="D85" location="Declaration!B104" display="Declaration!B104" xr:uid="{00000000-0004-0000-0500-000047000000}"/>
    <hyperlink ref="D86" location="Declaration!B105" display="Declaration!B105" xr:uid="{00000000-0004-0000-0500-000048000000}"/>
    <hyperlink ref="D87" location="Declaration!B106" display="Declaration!B106" xr:uid="{00000000-0004-0000-0500-000049000000}"/>
    <hyperlink ref="D88" location="Declaration!B107" display="Declaration!B107" xr:uid="{00000000-0004-0000-0500-00004A000000}"/>
    <hyperlink ref="D100:D103" location="Declaration!B75" display="Declaration!B75" xr:uid="{00000000-0004-0000-0500-00004B000000}"/>
    <hyperlink ref="D100" location="Declaration!B122" display="Declaration!B122" xr:uid="{00000000-0004-0000-0500-00004C000000}"/>
    <hyperlink ref="D101" location="Declaration!B123" display="Declaration!B123" xr:uid="{00000000-0004-0000-0500-00004D000000}"/>
    <hyperlink ref="D102" location="Declaration!B124" display="Declaration!B124" xr:uid="{00000000-0004-0000-0500-00004E000000}"/>
    <hyperlink ref="D103" location="Declaration!B125" display="Declaration!B125" xr:uid="{00000000-0004-0000-0500-00004F000000}"/>
    <hyperlink ref="D124" location="'Smelter List'!A1" display="'Smelter List'!A1" xr:uid="{00000000-0004-0000-0500-00005000000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510"/>
  <sheetViews>
    <sheetView topLeftCell="A2" zoomScaleNormal="100" workbookViewId="0">
      <selection activeCell="A5" sqref="A5"/>
    </sheetView>
  </sheetViews>
  <sheetFormatPr defaultColWidth="8.84375" defaultRowHeight="13.5"/>
  <cols>
    <col min="1" max="1" width="17.23046875" style="344" customWidth="1"/>
    <col min="2" max="2" width="34.84375" style="344" customWidth="1"/>
    <col min="3" max="3" width="23.23046875" style="344" customWidth="1"/>
    <col min="4" max="5" width="15.4609375" style="344" customWidth="1"/>
    <col min="6" max="6" width="28.4609375" style="344" customWidth="1"/>
    <col min="7" max="7" width="27.23046875" style="344" customWidth="1"/>
    <col min="8" max="8" width="20.765625" style="344" customWidth="1"/>
    <col min="9" max="9" width="30.84375" style="344" customWidth="1"/>
    <col min="10" max="10" width="23.23046875" style="344" customWidth="1"/>
    <col min="11" max="11" width="39.765625" style="344" customWidth="1"/>
    <col min="12" max="12" width="47.765625" style="344" customWidth="1"/>
    <col min="13" max="13" width="36.23046875" style="344" customWidth="1"/>
    <col min="14" max="14" width="15.15234375" style="344" hidden="1" customWidth="1"/>
    <col min="15" max="15" width="18.765625" style="344" hidden="1" customWidth="1"/>
    <col min="16" max="16" width="14.15234375" style="344" hidden="1" customWidth="1"/>
    <col min="17" max="17" width="18.4609375" style="344" hidden="1" customWidth="1"/>
    <col min="18" max="18" width="17.765625" style="344" hidden="1" customWidth="1"/>
    <col min="19" max="19" width="22.4609375" style="344" hidden="1" customWidth="1"/>
    <col min="20" max="20" width="16.765625" style="344" customWidth="1"/>
    <col min="21" max="21" width="14" style="344" customWidth="1"/>
    <col min="22" max="22" width="15.4609375" style="344" customWidth="1"/>
    <col min="23" max="23" width="11" style="344" customWidth="1"/>
    <col min="24" max="26" width="10" style="344" customWidth="1"/>
  </cols>
  <sheetData>
    <row r="1" spans="1:19" ht="7.5" hidden="1" customHeight="1"/>
    <row r="2" spans="1:19" s="322" customFormat="1" ht="23">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4"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49999999999999"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49999999999999"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49999999999999"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49999999999999"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49999999999999"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49999999999999"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49999999999999"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49999999999999"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49999999999999"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49999999999999"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49999999999999"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49999999999999"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49999999999999"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49999999999999"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49999999999999"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49999999999999"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49999999999999"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49999999999999"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49999999999999"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49999999999999"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49999999999999"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49999999999999"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49999999999999"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49999999999999"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49999999999999"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49999999999999"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49999999999999"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49999999999999"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49999999999999"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49999999999999"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49999999999999"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49999999999999"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49999999999999"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49999999999999"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49999999999999"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49999999999999"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49999999999999"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49999999999999"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49999999999999"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49999999999999"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49999999999999"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49999999999999"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49999999999999"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49999999999999"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49999999999999"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49999999999999"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49999999999999"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49999999999999"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49999999999999"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49999999999999"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49999999999999"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49999999999999"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49999999999999"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49999999999999"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49999999999999"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49999999999999"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49999999999999"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49999999999999"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49999999999999"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49999999999999"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49999999999999"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49999999999999"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49999999999999"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49999999999999"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49999999999999"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49999999999999"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49999999999999"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49999999999999"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49999999999999"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49999999999999"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49999999999999"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49999999999999"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49999999999999"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49999999999999"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49999999999999"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49999999999999"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49999999999999"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49999999999999"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49999999999999"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49999999999999"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49999999999999"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49999999999999"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49999999999999"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49999999999999"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49999999999999"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49999999999999"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49999999999999"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49999999999999"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49999999999999"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49999999999999"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49999999999999"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49999999999999"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49999999999999"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49999999999999"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49999999999999"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49999999999999"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49999999999999"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49999999999999"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49999999999999"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49999999999999"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49999999999999"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49999999999999"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49999999999999"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49999999999999"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49999999999999"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49999999999999"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49999999999999"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49999999999999"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49999999999999"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49999999999999"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49999999999999"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49999999999999"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49999999999999"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49999999999999"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49999999999999"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49999999999999"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49999999999999"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49999999999999"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49999999999999"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49999999999999"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49999999999999"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49999999999999"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49999999999999"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49999999999999"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49999999999999"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49999999999999"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49999999999999"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49999999999999"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49999999999999"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49999999999999"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49999999999999"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49999999999999"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49999999999999"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49999999999999"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49999999999999"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49999999999999"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49999999999999"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49999999999999"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49999999999999"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49999999999999"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49999999999999"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49999999999999"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49999999999999"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49999999999999"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49999999999999"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49999999999999"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49999999999999"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49999999999999"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49999999999999"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49999999999999"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49999999999999"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49999999999999"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49999999999999"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49999999999999"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49999999999999"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49999999999999"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49999999999999"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49999999999999"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49999999999999"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49999999999999"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49999999999999"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49999999999999"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49999999999999"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49999999999999"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49999999999999"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49999999999999"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49999999999999"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49999999999999"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49999999999999"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49999999999999"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49999999999999"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49999999999999"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49999999999999"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49999999999999"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49999999999999"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49999999999999"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49999999999999"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49999999999999"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49999999999999"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49999999999999"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49999999999999"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49999999999999"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49999999999999"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49999999999999"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49999999999999"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49999999999999"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49999999999999"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49999999999999"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49999999999999"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49999999999999"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49999999999999"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49999999999999"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49999999999999"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49999999999999"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49999999999999"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49999999999999"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49999999999999"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49999999999999"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49999999999999"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49999999999999"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49999999999999"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49999999999999"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49999999999999"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49999999999999"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49999999999999"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49999999999999"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49999999999999"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49999999999999"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49999999999999"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49999999999999"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49999999999999"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49999999999999"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49999999999999"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49999999999999"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49999999999999"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49999999999999"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49999999999999"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49999999999999"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49999999999999"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49999999999999"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49999999999999"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49999999999999"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49999999999999"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49999999999999"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49999999999999"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49999999999999"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49999999999999"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49999999999999"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49999999999999"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49999999999999"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49999999999999"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49999999999999"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49999999999999"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49999999999999"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49999999999999"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49999999999999"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49999999999999"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49999999999999"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49999999999999"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49999999999999"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49999999999999"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49999999999999"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49999999999999"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49999999999999"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49999999999999"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49999999999999"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49999999999999"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49999999999999"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49999999999999"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49999999999999"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49999999999999"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49999999999999"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49999999999999"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49999999999999"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49999999999999"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49999999999999"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49999999999999"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49999999999999"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49999999999999"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49999999999999"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49999999999999"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49999999999999"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49999999999999"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49999999999999"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49999999999999"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49999999999999"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49999999999999"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49999999999999"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49999999999999"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49999999999999"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49999999999999"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49999999999999"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49999999999999"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49999999999999"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49999999999999"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49999999999999"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49999999999999"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49999999999999"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49999999999999"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49999999999999"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49999999999999"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49999999999999"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49999999999999"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49999999999999"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49999999999999"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49999999999999"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49999999999999"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49999999999999"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49999999999999"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49999999999999"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49999999999999"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49999999999999"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49999999999999"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49999999999999"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49999999999999"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49999999999999"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49999999999999"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49999999999999"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49999999999999"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49999999999999"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49999999999999"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49999999999999"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49999999999999"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49999999999999"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49999999999999"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49999999999999"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49999999999999"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49999999999999"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49999999999999"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49999999999999"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49999999999999"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49999999999999"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49999999999999"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49999999999999"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49999999999999"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49999999999999"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49999999999999"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49999999999999"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49999999999999"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49999999999999"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49999999999999"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49999999999999"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49999999999999"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49999999999999"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49999999999999"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49999999999999"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49999999999999"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49999999999999"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49999999999999"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49999999999999"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49999999999999"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49999999999999"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49999999999999"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49999999999999"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49999999999999"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49999999999999"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49999999999999"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49999999999999"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49999999999999"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49999999999999"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49999999999999"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49999999999999"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49999999999999"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49999999999999"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49999999999999"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49999999999999"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49999999999999"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49999999999999"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49999999999999"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49999999999999"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49999999999999"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49999999999999"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49999999999999"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49999999999999"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49999999999999"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49999999999999"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49999999999999"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49999999999999"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49999999999999"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49999999999999"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49999999999999"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49999999999999"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49999999999999"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49999999999999"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49999999999999"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49999999999999"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49999999999999"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49999999999999"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49999999999999"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49999999999999"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49999999999999"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49999999999999"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49999999999999"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49999999999999"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49999999999999"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49999999999999"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49999999999999"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49999999999999"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49999999999999"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49999999999999"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49999999999999"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49999999999999"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49999999999999"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49999999999999"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49999999999999"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49999999999999"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49999999999999"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49999999999999"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49999999999999"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49999999999999"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49999999999999"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49999999999999"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49999999999999"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49999999999999"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49999999999999"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49999999999999"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49999999999999"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49999999999999"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49999999999999"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49999999999999"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49999999999999"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49999999999999"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49999999999999"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49999999999999"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49999999999999"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49999999999999"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49999999999999"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49999999999999"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49999999999999"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49999999999999"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49999999999999"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49999999999999"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49999999999999"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49999999999999"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49999999999999"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49999999999999"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49999999999999"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49999999999999"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49999999999999"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49999999999999"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49999999999999"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49999999999999"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49999999999999"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49999999999999"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49999999999999"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49999999999999"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49999999999999"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49999999999999"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49999999999999"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49999999999999"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49999999999999"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49999999999999"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49999999999999"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49999999999999"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49999999999999"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49999999999999"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49999999999999"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49999999999999"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49999999999999"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49999999999999"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49999999999999"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49999999999999"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49999999999999"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49999999999999"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49999999999999"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49999999999999"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49999999999999"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49999999999999"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49999999999999"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49999999999999"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49999999999999"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49999999999999"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49999999999999"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49999999999999"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49999999999999"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49999999999999"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49999999999999"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49999999999999"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49999999999999"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49999999999999"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49999999999999"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49999999999999"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49999999999999"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49999999999999"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49999999999999"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49999999999999"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49999999999999"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49999999999999"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49999999999999"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49999999999999"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49999999999999"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49999999999999"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49999999999999"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49999999999999"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49999999999999"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49999999999999"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49999999999999"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49999999999999"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49999999999999"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49999999999999"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49999999999999"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49999999999999"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49999999999999"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49999999999999"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49999999999999"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49999999999999"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49999999999999"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49999999999999"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49999999999999"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49999999999999"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49999999999999"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49999999999999"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49999999999999"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49999999999999"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49999999999999"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49999999999999"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49999999999999"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49999999999999"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49999999999999"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49999999999999"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49999999999999"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49999999999999"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49999999999999"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49999999999999"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49999999999999"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49999999999999"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49999999999999"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49999999999999"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49999999999999"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49999999999999"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49999999999999"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49999999999999"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49999999999999"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49999999999999"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49999999999999"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49999999999999"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49999999999999"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49999999999999"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49999999999999"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49999999999999"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49999999999999"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49999999999999"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49999999999999"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49999999999999"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49999999999999"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49999999999999"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49999999999999"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49999999999999"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49999999999999"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49999999999999"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49999999999999"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49999999999999"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49999999999999"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49999999999999"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49999999999999"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49999999999999"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49999999999999"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49999999999999"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49999999999999"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49999999999999"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49999999999999"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49999999999999"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49999999999999"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49999999999999"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49999999999999"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49999999999999"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49999999999999"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49999999999999"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49999999999999"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49999999999999"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49999999999999"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49999999999999"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49999999999999"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49999999999999"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49999999999999"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49999999999999"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49999999999999"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49999999999999"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49999999999999"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49999999999999"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49999999999999"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49999999999999"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49999999999999"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49999999999999"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49999999999999"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49999999999999"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49999999999999"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49999999999999"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49999999999999"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49999999999999"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49999999999999"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49999999999999"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49999999999999"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49999999999999"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49999999999999"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49999999999999"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49999999999999"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49999999999999"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49999999999999"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49999999999999"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49999999999999"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49999999999999"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49999999999999"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49999999999999"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49999999999999"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49999999999999"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49999999999999"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49999999999999"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49999999999999"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49999999999999"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49999999999999"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49999999999999"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49999999999999"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49999999999999"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49999999999999"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49999999999999"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49999999999999"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49999999999999"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49999999999999"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49999999999999"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49999999999999"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49999999999999"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49999999999999"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49999999999999"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49999999999999"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49999999999999"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49999999999999"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49999999999999"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49999999999999"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49999999999999"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49999999999999"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49999999999999"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49999999999999"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49999999999999"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49999999999999"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49999999999999"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49999999999999"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49999999999999"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49999999999999"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49999999999999"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49999999999999"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49999999999999"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49999999999999"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49999999999999"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49999999999999"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49999999999999"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49999999999999"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49999999999999"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49999999999999"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49999999999999"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49999999999999"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49999999999999"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49999999999999"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49999999999999"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49999999999999"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49999999999999"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49999999999999"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49999999999999"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49999999999999"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49999999999999"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49999999999999"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49999999999999"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49999999999999"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49999999999999"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49999999999999"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49999999999999"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49999999999999"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49999999999999"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49999999999999"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49999999999999"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49999999999999"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49999999999999"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49999999999999"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49999999999999"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49999999999999"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49999999999999"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49999999999999"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49999999999999"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49999999999999"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49999999999999"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49999999999999"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49999999999999"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49999999999999"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49999999999999"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49999999999999"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49999999999999"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49999999999999"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49999999999999"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49999999999999"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49999999999999"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49999999999999"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49999999999999"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49999999999999"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49999999999999"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49999999999999"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49999999999999"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49999999999999"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49999999999999"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49999999999999"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49999999999999"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49999999999999"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49999999999999"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49999999999999"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49999999999999"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49999999999999"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49999999999999"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49999999999999"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49999999999999"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49999999999999"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49999999999999"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49999999999999"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49999999999999"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49999999999999"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49999999999999"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49999999999999"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49999999999999"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49999999999999"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49999999999999"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49999999999999"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49999999999999"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49999999999999"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49999999999999"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49999999999999"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49999999999999"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49999999999999"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49999999999999"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49999999999999"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49999999999999"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49999999999999"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49999999999999"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49999999999999"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49999999999999"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49999999999999"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49999999999999"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49999999999999"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49999999999999"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49999999999999"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49999999999999"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49999999999999"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49999999999999"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49999999999999"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49999999999999"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49999999999999"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49999999999999"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49999999999999"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49999999999999"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49999999999999"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49999999999999"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49999999999999"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49999999999999"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49999999999999"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49999999999999"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49999999999999"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49999999999999"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49999999999999"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49999999999999"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49999999999999"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49999999999999"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49999999999999"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49999999999999"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49999999999999"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49999999999999"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49999999999999"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49999999999999"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49999999999999"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49999999999999"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49999999999999"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49999999999999"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49999999999999"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49999999999999"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49999999999999"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49999999999999"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49999999999999"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49999999999999"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49999999999999"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49999999999999"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49999999999999"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49999999999999"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49999999999999"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49999999999999"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49999999999999"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49999999999999"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49999999999999"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49999999999999"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49999999999999"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49999999999999"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49999999999999"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49999999999999"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49999999999999"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49999999999999"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49999999999999"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49999999999999"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49999999999999"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49999999999999"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49999999999999"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49999999999999"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49999999999999"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49999999999999"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49999999999999"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49999999999999"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49999999999999"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49999999999999"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49999999999999"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49999999999999"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49999999999999"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49999999999999"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49999999999999"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49999999999999"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49999999999999"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49999999999999"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49999999999999"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49999999999999"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49999999999999"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49999999999999"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49999999999999"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49999999999999"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49999999999999"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49999999999999"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49999999999999"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49999999999999"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49999999999999"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49999999999999"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49999999999999"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49999999999999"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49999999999999"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49999999999999"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49999999999999"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49999999999999"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49999999999999"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49999999999999"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49999999999999"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49999999999999"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49999999999999"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49999999999999"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49999999999999"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49999999999999"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49999999999999"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49999999999999"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49999999999999"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49999999999999"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49999999999999"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49999999999999"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49999999999999"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49999999999999"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49999999999999"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49999999999999"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49999999999999"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49999999999999"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49999999999999"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49999999999999"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49999999999999"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49999999999999"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49999999999999"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49999999999999"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49999999999999"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49999999999999"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49999999999999"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49999999999999"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49999999999999"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49999999999999"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49999999999999"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49999999999999"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49999999999999"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49999999999999"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49999999999999"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49999999999999"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49999999999999"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49999999999999"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49999999999999"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49999999999999"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49999999999999"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49999999999999"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49999999999999"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49999999999999"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49999999999999"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49999999999999"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49999999999999"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49999999999999"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49999999999999"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49999999999999"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49999999999999"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49999999999999"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49999999999999"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49999999999999"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49999999999999"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49999999999999"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49999999999999"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49999999999999"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49999999999999"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49999999999999"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49999999999999"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49999999999999"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49999999999999"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49999999999999"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49999999999999"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49999999999999"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49999999999999"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49999999999999"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49999999999999"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49999999999999"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49999999999999"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49999999999999"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49999999999999"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49999999999999"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49999999999999"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49999999999999"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49999999999999"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49999999999999"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49999999999999"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49999999999999"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49999999999999"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49999999999999"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49999999999999"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49999999999999"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49999999999999"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49999999999999"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49999999999999"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49999999999999"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49999999999999"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49999999999999"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49999999999999"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49999999999999"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49999999999999"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49999999999999"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49999999999999"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49999999999999"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49999999999999"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49999999999999"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49999999999999"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49999999999999"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49999999999999"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49999999999999"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49999999999999"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49999999999999"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49999999999999"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49999999999999"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49999999999999"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49999999999999"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49999999999999"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49999999999999"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49999999999999"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49999999999999"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49999999999999"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49999999999999"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49999999999999"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49999999999999"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49999999999999"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49999999999999"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49999999999999"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49999999999999"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49999999999999"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49999999999999"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49999999999999"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49999999999999"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49999999999999"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49999999999999"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49999999999999"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49999999999999"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49999999999999"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49999999999999"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49999999999999"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49999999999999"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49999999999999"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49999999999999"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49999999999999"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49999999999999"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49999999999999"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49999999999999"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49999999999999"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49999999999999"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49999999999999"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49999999999999"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49999999999999"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49999999999999"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49999999999999"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49999999999999"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49999999999999"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49999999999999"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49999999999999"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49999999999999"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49999999999999"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49999999999999"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49999999999999"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49999999999999"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49999999999999"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49999999999999"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49999999999999"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49999999999999"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49999999999999"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49999999999999"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49999999999999"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49999999999999"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49999999999999"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49999999999999"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49999999999999"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49999999999999"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49999999999999"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49999999999999"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49999999999999"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49999999999999"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49999999999999"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49999999999999"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49999999999999"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49999999999999"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49999999999999"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49999999999999"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49999999999999"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49999999999999"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49999999999999"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49999999999999"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49999999999999"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49999999999999"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49999999999999"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49999999999999"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49999999999999"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49999999999999"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49999999999999"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49999999999999"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49999999999999"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49999999999999"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49999999999999"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49999999999999"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49999999999999"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49999999999999"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49999999999999"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49999999999999"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49999999999999"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49999999999999"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49999999999999"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49999999999999"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49999999999999"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49999999999999"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49999999999999"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49999999999999"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49999999999999"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49999999999999"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49999999999999"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49999999999999"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49999999999999"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49999999999999"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49999999999999"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49999999999999"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49999999999999"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49999999999999"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49999999999999"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49999999999999"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49999999999999"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49999999999999"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49999999999999"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49999999999999"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49999999999999"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49999999999999"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49999999999999"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49999999999999"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49999999999999"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49999999999999"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49999999999999"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49999999999999"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49999999999999"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49999999999999"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49999999999999"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49999999999999"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49999999999999"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49999999999999"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49999999999999"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49999999999999"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49999999999999"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49999999999999"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49999999999999"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49999999999999"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49999999999999"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49999999999999"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49999999999999"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49999999999999"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49999999999999"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49999999999999"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49999999999999"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49999999999999"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49999999999999"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49999999999999"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49999999999999"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49999999999999"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49999999999999"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49999999999999"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49999999999999"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49999999999999"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49999999999999"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49999999999999"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49999999999999"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49999999999999"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49999999999999"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49999999999999"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49999999999999"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49999999999999"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49999999999999"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49999999999999"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49999999999999"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49999999999999"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49999999999999"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49999999999999"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49999999999999"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49999999999999"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49999999999999"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49999999999999"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49999999999999"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49999999999999"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49999999999999"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49999999999999"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49999999999999"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49999999999999"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49999999999999"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49999999999999"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49999999999999"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49999999999999"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49999999999999"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49999999999999"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49999999999999"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49999999999999"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49999999999999"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49999999999999"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49999999999999"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49999999999999"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49999999999999"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49999999999999"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49999999999999"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49999999999999"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49999999999999"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49999999999999"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49999999999999"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49999999999999"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49999999999999"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49999999999999"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49999999999999"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49999999999999"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49999999999999"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49999999999999"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49999999999999"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49999999999999"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49999999999999"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49999999999999"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49999999999999"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49999999999999"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49999999999999"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49999999999999"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49999999999999"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49999999999999"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49999999999999"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49999999999999"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49999999999999"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49999999999999"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49999999999999"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49999999999999"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49999999999999"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49999999999999"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49999999999999"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49999999999999"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49999999999999"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49999999999999"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49999999999999"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49999999999999"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49999999999999"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49999999999999"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49999999999999"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49999999999999"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49999999999999"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49999999999999"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49999999999999"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49999999999999"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49999999999999"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49999999999999"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49999999999999"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49999999999999"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49999999999999"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49999999999999"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49999999999999"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49999999999999"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49999999999999"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49999999999999"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49999999999999"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49999999999999"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49999999999999"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49999999999999"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49999999999999"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49999999999999"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49999999999999"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49999999999999"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49999999999999"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49999999999999"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49999999999999"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49999999999999"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49999999999999"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49999999999999"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49999999999999"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49999999999999"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49999999999999"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49999999999999"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49999999999999"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49999999999999"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49999999999999"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49999999999999"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49999999999999"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49999999999999"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49999999999999"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49999999999999"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49999999999999"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49999999999999"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49999999999999"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49999999999999"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49999999999999"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49999999999999"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49999999999999"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49999999999999"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49999999999999"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49999999999999"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49999999999999"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49999999999999"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49999999999999"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49999999999999"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49999999999999"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49999999999999"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49999999999999"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49999999999999"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49999999999999"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49999999999999"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49999999999999"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49999999999999"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49999999999999"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49999999999999"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49999999999999"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49999999999999"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49999999999999"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49999999999999"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49999999999999"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49999999999999"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49999999999999"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49999999999999"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49999999999999"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49999999999999"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49999999999999"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49999999999999"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49999999999999"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49999999999999"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49999999999999"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49999999999999"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49999999999999"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49999999999999"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49999999999999"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49999999999999"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49999999999999"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49999999999999"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49999999999999"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49999999999999"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49999999999999"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49999999999999"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49999999999999"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49999999999999"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49999999999999"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49999999999999"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49999999999999"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49999999999999"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49999999999999"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49999999999999"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49999999999999"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49999999999999"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49999999999999"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49999999999999"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49999999999999"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49999999999999"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49999999999999"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49999999999999"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49999999999999"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49999999999999"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49999999999999"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49999999999999"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49999999999999"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49999999999999"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49999999999999"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49999999999999"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49999999999999"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49999999999999"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49999999999999"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49999999999999"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49999999999999"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49999999999999"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49999999999999"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49999999999999"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49999999999999"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49999999999999"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49999999999999"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49999999999999"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49999999999999"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49999999999999"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49999999999999"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49999999999999"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49999999999999"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49999999999999"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49999999999999"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49999999999999"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49999999999999"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49999999999999"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49999999999999"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49999999999999"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49999999999999"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49999999999999"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49999999999999"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49999999999999"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49999999999999"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49999999999999"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49999999999999"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49999999999999"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49999999999999"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49999999999999"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49999999999999"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49999999999999"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49999999999999"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49999999999999"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49999999999999"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49999999999999"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49999999999999"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49999999999999"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49999999999999"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49999999999999"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49999999999999"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49999999999999"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49999999999999"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49999999999999"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49999999999999"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49999999999999"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49999999999999"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49999999999999"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49999999999999"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49999999999999"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49999999999999"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49999999999999"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49999999999999"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49999999999999"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49999999999999"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49999999999999"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49999999999999"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49999999999999"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49999999999999"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49999999999999"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49999999999999"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49999999999999"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49999999999999"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49999999999999"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49999999999999"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49999999999999"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49999999999999"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49999999999999"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49999999999999"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49999999999999"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49999999999999"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49999999999999"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49999999999999"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49999999999999"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49999999999999"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49999999999999"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49999999999999"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49999999999999"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49999999999999"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49999999999999"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49999999999999"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49999999999999"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49999999999999"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49999999999999"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49999999999999"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49999999999999"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49999999999999"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49999999999999"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49999999999999"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49999999999999"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49999999999999"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49999999999999"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49999999999999"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49999999999999"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49999999999999"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49999999999999"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49999999999999"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49999999999999"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49999999999999"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49999999999999"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49999999999999"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49999999999999"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49999999999999"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49999999999999"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49999999999999"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49999999999999"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49999999999999"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49999999999999"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49999999999999"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49999999999999"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49999999999999"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49999999999999"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49999999999999"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49999999999999"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49999999999999"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49999999999999"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49999999999999"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49999999999999"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49999999999999"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49999999999999"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49999999999999"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49999999999999"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49999999999999"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49999999999999"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49999999999999"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49999999999999"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49999999999999"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49999999999999"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49999999999999"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49999999999999"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49999999999999"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49999999999999"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49999999999999"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49999999999999"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49999999999999"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49999999999999"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49999999999999"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49999999999999"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49999999999999"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49999999999999"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49999999999999"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49999999999999"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49999999999999"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49999999999999"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49999999999999"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49999999999999"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49999999999999"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49999999999999"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49999999999999"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49999999999999"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49999999999999"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49999999999999"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49999999999999"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49999999999999"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49999999999999"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49999999999999"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49999999999999"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49999999999999"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49999999999999"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49999999999999"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49999999999999"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49999999999999"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49999999999999"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49999999999999"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49999999999999"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49999999999999"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49999999999999"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49999999999999"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49999999999999"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49999999999999"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49999999999999"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49999999999999"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49999999999999"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49999999999999"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49999999999999"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49999999999999"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49999999999999"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49999999999999"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49999999999999"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49999999999999"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49999999999999"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49999999999999"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49999999999999"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49999999999999"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49999999999999"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49999999999999"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49999999999999"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49999999999999"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49999999999999"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49999999999999"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49999999999999"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49999999999999"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49999999999999"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49999999999999"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49999999999999"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49999999999999"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49999999999999"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49999999999999"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49999999999999"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49999999999999"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49999999999999"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49999999999999"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49999999999999"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49999999999999"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49999999999999"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49999999999999"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49999999999999"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49999999999999"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49999999999999"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49999999999999"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49999999999999"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49999999999999"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49999999999999"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49999999999999"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49999999999999"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49999999999999"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49999999999999"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49999999999999"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49999999999999"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49999999999999"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49999999999999"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49999999999999"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49999999999999"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49999999999999"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49999999999999"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49999999999999"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49999999999999"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49999999999999"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49999999999999"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49999999999999"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49999999999999"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49999999999999"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49999999999999"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49999999999999"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49999999999999"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49999999999999"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49999999999999"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49999999999999"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49999999999999"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49999999999999"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49999999999999"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49999999999999"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49999999999999"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49999999999999"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49999999999999"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49999999999999"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49999999999999"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49999999999999"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49999999999999"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49999999999999"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49999999999999"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49999999999999"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49999999999999"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49999999999999"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49999999999999"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49999999999999"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49999999999999"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49999999999999"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49999999999999"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49999999999999"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49999999999999"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49999999999999"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49999999999999"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49999999999999"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49999999999999"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49999999999999"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49999999999999"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49999999999999"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49999999999999"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49999999999999"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49999999999999"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49999999999999"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49999999999999"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49999999999999"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49999999999999"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49999999999999"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49999999999999"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49999999999999"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49999999999999"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49999999999999"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49999999999999"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49999999999999"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49999999999999"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49999999999999"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49999999999999"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49999999999999"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49999999999999"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49999999999999"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49999999999999"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49999999999999"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49999999999999"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49999999999999"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49999999999999"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49999999999999"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49999999999999"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49999999999999"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49999999999999"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49999999999999"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49999999999999"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49999999999999"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49999999999999"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49999999999999"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49999999999999"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49999999999999"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49999999999999"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49999999999999"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49999999999999"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49999999999999"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49999999999999"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49999999999999"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49999999999999"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49999999999999"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49999999999999"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49999999999999"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49999999999999"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49999999999999"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49999999999999"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49999999999999"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49999999999999"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49999999999999"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49999999999999"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49999999999999"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49999999999999"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49999999999999"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49999999999999"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49999999999999"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49999999999999"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49999999999999"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49999999999999"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49999999999999"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49999999999999"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49999999999999"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49999999999999"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49999999999999"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49999999999999"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49999999999999"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49999999999999"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49999999999999"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49999999999999"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49999999999999"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49999999999999"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49999999999999"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49999999999999"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49999999999999"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49999999999999"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49999999999999"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49999999999999"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49999999999999"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49999999999999"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49999999999999"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49999999999999"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49999999999999"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49999999999999"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49999999999999"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49999999999999"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49999999999999"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49999999999999"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49999999999999"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49999999999999"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49999999999999"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49999999999999"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49999999999999"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49999999999999"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49999999999999"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49999999999999"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49999999999999"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49999999999999"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49999999999999"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49999999999999"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49999999999999"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49999999999999"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49999999999999"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49999999999999"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49999999999999"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49999999999999"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49999999999999"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49999999999999"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49999999999999"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49999999999999"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49999999999999"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49999999999999"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49999999999999"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49999999999999"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49999999999999"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49999999999999"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49999999999999"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49999999999999"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49999999999999"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49999999999999"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49999999999999"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49999999999999"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49999999999999"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49999999999999"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49999999999999"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49999999999999"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49999999999999"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49999999999999"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49999999999999"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49999999999999"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49999999999999"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49999999999999"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49999999999999"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49999999999999"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49999999999999"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49999999999999"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49999999999999"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49999999999999"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49999999999999"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49999999999999"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49999999999999"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49999999999999"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49999999999999"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49999999999999"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49999999999999"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49999999999999"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49999999999999"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49999999999999"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49999999999999"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49999999999999"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49999999999999"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49999999999999"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49999999999999"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49999999999999"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49999999999999"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49999999999999"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49999999999999"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49999999999999"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49999999999999"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49999999999999"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49999999999999"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49999999999999"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49999999999999"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49999999999999"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49999999999999"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49999999999999"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49999999999999"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49999999999999"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49999999999999"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49999999999999"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49999999999999"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49999999999999"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49999999999999"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49999999999999"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49999999999999"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49999999999999"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49999999999999"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49999999999999"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49999999999999"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49999999999999"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49999999999999"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49999999999999"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49999999999999"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49999999999999"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49999999999999"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49999999999999"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49999999999999"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49999999999999"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49999999999999"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49999999999999"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49999999999999"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49999999999999"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49999999999999"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49999999999999"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49999999999999"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49999999999999"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49999999999999"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49999999999999"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49999999999999"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49999999999999"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49999999999999"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49999999999999"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49999999999999"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49999999999999"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49999999999999"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49999999999999"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49999999999999"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49999999999999"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49999999999999"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49999999999999"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49999999999999"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49999999999999"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49999999999999"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49999999999999"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49999999999999"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49999999999999"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49999999999999"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49999999999999"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49999999999999"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49999999999999"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49999999999999"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49999999999999"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49999999999999"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49999999999999"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49999999999999"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49999999999999"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49999999999999"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49999999999999"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49999999999999"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49999999999999"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49999999999999"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49999999999999"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49999999999999"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49999999999999"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49999999999999"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49999999999999"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49999999999999"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49999999999999"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49999999999999"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49999999999999"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49999999999999"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49999999999999"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49999999999999"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49999999999999"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49999999999999"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49999999999999"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49999999999999"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49999999999999"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49999999999999"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49999999999999"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49999999999999"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49999999999999"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49999999999999"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49999999999999"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49999999999999"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49999999999999"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49999999999999"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49999999999999"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49999999999999"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49999999999999"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49999999999999"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49999999999999"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49999999999999"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49999999999999"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49999999999999"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49999999999999"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49999999999999"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49999999999999"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49999999999999"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49999999999999"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49999999999999"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49999999999999"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49999999999999"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49999999999999"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49999999999999"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49999999999999"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49999999999999"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49999999999999"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49999999999999"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49999999999999"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49999999999999"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49999999999999"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49999999999999"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49999999999999"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49999999999999"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49999999999999"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49999999999999"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49999999999999"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49999999999999"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49999999999999"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49999999999999"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49999999999999"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49999999999999"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49999999999999"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49999999999999"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49999999999999"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49999999999999"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49999999999999"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49999999999999"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49999999999999"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49999999999999"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49999999999999"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49999999999999"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49999999999999"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49999999999999"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49999999999999"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49999999999999"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49999999999999"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49999999999999"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49999999999999"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49999999999999"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49999999999999"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49999999999999"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49999999999999"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49999999999999"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49999999999999"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49999999999999"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49999999999999"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49999999999999"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49999999999999"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49999999999999"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49999999999999"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49999999999999"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49999999999999"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49999999999999"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49999999999999"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49999999999999"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49999999999999"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49999999999999"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49999999999999"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49999999999999"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49999999999999"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49999999999999"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49999999999999"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49999999999999"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49999999999999"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49999999999999"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49999999999999"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49999999999999"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49999999999999"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49999999999999"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49999999999999"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49999999999999"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49999999999999"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49999999999999"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49999999999999"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49999999999999"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49999999999999"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49999999999999"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49999999999999"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49999999999999"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49999999999999"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49999999999999"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49999999999999"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49999999999999"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49999999999999"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49999999999999"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49999999999999"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49999999999999"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49999999999999"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49999999999999"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49999999999999"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49999999999999"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49999999999999"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49999999999999"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49999999999999"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49999999999999"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49999999999999"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49999999999999"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49999999999999"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49999999999999"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49999999999999"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49999999999999"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49999999999999"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49999999999999"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49999999999999"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49999999999999"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49999999999999"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49999999999999"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49999999999999"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49999999999999"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49999999999999"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49999999999999"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49999999999999"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49999999999999"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49999999999999"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49999999999999"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49999999999999"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49999999999999"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49999999999999"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49999999999999"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49999999999999"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49999999999999"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49999999999999"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49999999999999"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49999999999999"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49999999999999"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49999999999999"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49999999999999"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49999999999999"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49999999999999"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49999999999999"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49999999999999"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49999999999999"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49999999999999"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49999999999999"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49999999999999"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49999999999999"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49999999999999"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49999999999999"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49999999999999"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49999999999999"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49999999999999"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49999999999999"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49999999999999"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49999999999999"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49999999999999"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49999999999999"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49999999999999"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49999999999999"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49999999999999"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49999999999999"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49999999999999"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49999999999999"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49999999999999"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49999999999999"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49999999999999"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49999999999999"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49999999999999"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49999999999999"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49999999999999"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49999999999999"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49999999999999"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49999999999999"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49999999999999"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49999999999999"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49999999999999"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49999999999999"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49999999999999"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49999999999999"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49999999999999"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49999999999999"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49999999999999"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49999999999999"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49999999999999"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49999999999999"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49999999999999"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49999999999999"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49999999999999"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49999999999999"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49999999999999"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49999999999999"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49999999999999"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49999999999999"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49999999999999"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49999999999999"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49999999999999"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49999999999999"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49999999999999"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49999999999999"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49999999999999"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49999999999999"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49999999999999"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49999999999999"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49999999999999"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49999999999999"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49999999999999"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49999999999999"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49999999999999"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49999999999999"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49999999999999"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49999999999999"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49999999999999"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49999999999999"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49999999999999"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49999999999999"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49999999999999"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49999999999999"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49999999999999"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49999999999999"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49999999999999"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49999999999999"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49999999999999"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49999999999999"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49999999999999"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49999999999999"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49999999999999"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49999999999999"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49999999999999"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49999999999999"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49999999999999"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49999999999999"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49999999999999"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49999999999999"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49999999999999"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49999999999999"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49999999999999"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49999999999999"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49999999999999"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49999999999999"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49999999999999"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49999999999999"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49999999999999"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49999999999999"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49999999999999"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49999999999999"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49999999999999"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49999999999999"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49999999999999"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49999999999999"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49999999999999"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49999999999999"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49999999999999"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49999999999999"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49999999999999"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49999999999999"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49999999999999"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49999999999999"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49999999999999"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49999999999999"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49999999999999"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49999999999999"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49999999999999"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49999999999999"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49999999999999"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49999999999999"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49999999999999"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49999999999999"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49999999999999"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49999999999999"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49999999999999"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49999999999999"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49999999999999"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49999999999999"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49999999999999"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49999999999999"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49999999999999"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49999999999999"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49999999999999"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49999999999999"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49999999999999"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49999999999999"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49999999999999"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49999999999999"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49999999999999"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49999999999999"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49999999999999"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49999999999999"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49999999999999"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49999999999999"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49999999999999"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49999999999999"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49999999999999"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49999999999999"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49999999999999"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49999999999999"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49999999999999"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49999999999999"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49999999999999"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49999999999999"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49999999999999"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49999999999999"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49999999999999"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49999999999999"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49999999999999"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49999999999999"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49999999999999"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49999999999999"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49999999999999"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49999999999999"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49999999999999"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49999999999999"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49999999999999"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49999999999999"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49999999999999"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49999999999999"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49999999999999"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49999999999999"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49999999999999"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49999999999999"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49999999999999"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49999999999999"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49999999999999"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49999999999999"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49999999999999"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49999999999999"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49999999999999"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49999999999999"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49999999999999"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49999999999999"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49999999999999"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49999999999999"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49999999999999"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49999999999999"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49999999999999"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49999999999999"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49999999999999"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49999999999999"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49999999999999"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49999999999999"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49999999999999"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49999999999999"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49999999999999"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49999999999999"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49999999999999"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49999999999999"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49999999999999"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49999999999999"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49999999999999"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49999999999999"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49999999999999"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49999999999999"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49999999999999"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49999999999999"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49999999999999"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49999999999999"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49999999999999"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49999999999999"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49999999999999"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49999999999999"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49999999999999"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49999999999999"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49999999999999"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49999999999999"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49999999999999"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49999999999999"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49999999999999"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49999999999999"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49999999999999"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49999999999999"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49999999999999"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49999999999999"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49999999999999"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49999999999999"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49999999999999"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49999999999999"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49999999999999"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49999999999999"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49999999999999"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49999999999999"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49999999999999"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49999999999999"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49999999999999"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49999999999999"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49999999999999"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49999999999999"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49999999999999"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49999999999999"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49999999999999"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49999999999999"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49999999999999"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49999999999999"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49999999999999"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49999999999999"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49999999999999"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49999999999999"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49999999999999"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49999999999999"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49999999999999"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49999999999999"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49999999999999"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49999999999999"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49999999999999"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49999999999999"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49999999999999"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49999999999999"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49999999999999"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49999999999999"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49999999999999"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49999999999999"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49999999999999"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49999999999999"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49999999999999"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49999999999999"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49999999999999"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49999999999999"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49999999999999"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49999999999999"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49999999999999"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49999999999999"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49999999999999"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49999999999999"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49999999999999"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49999999999999"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49999999999999"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49999999999999"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49999999999999"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49999999999999"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49999999999999"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49999999999999"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49999999999999"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49999999999999"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49999999999999"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49999999999999"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49999999999999"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49999999999999"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49999999999999"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49999999999999"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49999999999999"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49999999999999"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49999999999999"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49999999999999"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49999999999999"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49999999999999"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49999999999999"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49999999999999"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49999999999999"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49999999999999"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49999999999999"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49999999999999"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49999999999999"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49999999999999"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49999999999999"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49999999999999"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49999999999999"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49999999999999"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49999999999999"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49999999999999"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49999999999999"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49999999999999"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49999999999999"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49999999999999"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49999999999999"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49999999999999"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49999999999999"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49999999999999"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49999999999999"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49999999999999"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49999999999999"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49999999999999"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49999999999999"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49999999999999"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49999999999999"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49999999999999"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49999999999999"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49999999999999"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49999999999999"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49999999999999"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49999999999999"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49999999999999"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49999999999999"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49999999999999"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49999999999999"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49999999999999"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49999999999999"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49999999999999"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49999999999999"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49999999999999"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49999999999999"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49999999999999"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49999999999999"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49999999999999"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49999999999999"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49999999999999"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49999999999999"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49999999999999"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49999999999999"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49999999999999"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49999999999999"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49999999999999"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49999999999999"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49999999999999"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49999999999999"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49999999999999"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49999999999999"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49999999999999"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49999999999999"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49999999999999"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49999999999999"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49999999999999"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49999999999999"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49999999999999"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49999999999999"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49999999999999"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49999999999999"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49999999999999"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49999999999999"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49999999999999"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49999999999999"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49999999999999"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49999999999999"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49999999999999"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49999999999999"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49999999999999"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49999999999999"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49999999999999"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49999999999999"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49999999999999"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49999999999999"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49999999999999"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49999999999999"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49999999999999"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49999999999999"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49999999999999"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49999999999999"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49999999999999"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49999999999999"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49999999999999"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49999999999999"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49999999999999"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49999999999999"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49999999999999"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49999999999999"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49999999999999"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49999999999999"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49999999999999"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49999999999999"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49999999999999"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49999999999999"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49999999999999"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49999999999999"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49999999999999"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49999999999999"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49999999999999"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49999999999999"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49999999999999"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49999999999999"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49999999999999"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49999999999999"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49999999999999"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49999999999999"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49999999999999"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49999999999999"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49999999999999"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49999999999999"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49999999999999"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49999999999999"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49999999999999"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49999999999999"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49999999999999"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49999999999999"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49999999999999"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49999999999999"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49999999999999"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49999999999999"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49999999999999"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49999999999999"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49999999999999"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49999999999999"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49999999999999"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49999999999999"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49999999999999"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49999999999999"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49999999999999"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49999999999999"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49999999999999"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49999999999999"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49999999999999"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49999999999999"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49999999999999"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49999999999999"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49999999999999"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49999999999999"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49999999999999"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49999999999999"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49999999999999"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49999999999999"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49999999999999"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49999999999999"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49999999999999"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49999999999999"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49999999999999"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49999999999999"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49999999999999"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49999999999999"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49999999999999"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49999999999999"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49999999999999"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49999999999999"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49999999999999"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49999999999999"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49999999999999"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49999999999999"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49999999999999"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49999999999999"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49999999999999"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49999999999999"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49999999999999"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49999999999999"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49999999999999"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49999999999999"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49999999999999"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49999999999999"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49999999999999"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49999999999999"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49999999999999"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49999999999999"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49999999999999"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49999999999999"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49999999999999"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49999999999999"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49999999999999"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49999999999999"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49999999999999"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49999999999999"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49999999999999"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49999999999999"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49999999999999"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49999999999999"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49999999999999"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49999999999999"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49999999999999"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49999999999999"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49999999999999"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49999999999999"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49999999999999"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49999999999999"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49999999999999"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49999999999999"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49999999999999"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49999999999999"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49999999999999"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49999999999999"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49999999999999"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49999999999999"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49999999999999"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49999999999999"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49999999999999"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49999999999999"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49999999999999"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49999999999999"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49999999999999"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49999999999999"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49999999999999"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49999999999999"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49999999999999"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49999999999999"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49999999999999"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49999999999999"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49999999999999"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49999999999999"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49999999999999"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49999999999999"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49999999999999"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49999999999999"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49999999999999"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49999999999999"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49999999999999"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49999999999999"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49999999999999"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49999999999999"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49999999999999"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49999999999999"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49999999999999"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49999999999999"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49999999999999"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49999999999999"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49999999999999"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49999999999999"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49999999999999"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49999999999999"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49999999999999"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49999999999999"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49999999999999"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49999999999999"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49999999999999"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49999999999999"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49999999999999"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49999999999999"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49999999999999"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49999999999999"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49999999999999"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49999999999999"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49999999999999"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49999999999999"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49999999999999"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49999999999999"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49999999999999"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49999999999999"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00000000-0002-0000-0600-000000000000}">
      <formula1>SmelterdropX</formula1>
    </dataValidation>
    <dataValidation allowBlank="1" showErrorMessage="1" sqref="D5:E2504" xr:uid="{00000000-0002-0000-0600-000001000000}"/>
    <dataValidation type="list" allowBlank="1" showInputMessage="1" showErrorMessage="1" sqref="B5:B2504" xr:uid="{00000000-0002-0000-0600-000002000000}">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3.5"/>
  <cols>
    <col min="1" max="1" width="3" style="15" customWidth="1"/>
    <col min="2" max="2" width="40" style="90" customWidth="1"/>
    <col min="3" max="5" width="40" style="15" customWidth="1"/>
    <col min="6" max="6" width="59" style="15" customWidth="1"/>
    <col min="7" max="7" width="1.76562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
      <c r="A6" s="117"/>
      <c r="B6" s="388"/>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4"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7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3.5"/>
  <cols>
    <col min="1" max="1" width="9" style="155" bestFit="1" customWidth="1"/>
    <col min="2" max="2" width="43" style="155" customWidth="1"/>
    <col min="3" max="3" width="40" style="155" customWidth="1"/>
    <col min="4" max="4" width="23" style="155" customWidth="1"/>
    <col min="5" max="5" width="12.765625" style="155" customWidth="1"/>
    <col min="6" max="6" width="12.765625" style="156" customWidth="1"/>
    <col min="7" max="7" width="15.15234375" style="155" customWidth="1"/>
    <col min="8" max="8" width="24" style="155" customWidth="1"/>
    <col min="9" max="9" width="28" style="155" customWidth="1"/>
    <col min="10" max="10" width="11" style="155" hidden="1" customWidth="1"/>
    <col min="11" max="11" width="78.84375" style="155" hidden="1" customWidth="1"/>
    <col min="12" max="12" width="17.46093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9-0000-0000-000008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00000000-0002-0000-0800-000000000000}">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I370"/>
  <sheetViews>
    <sheetView zoomScaleNormal="100" workbookViewId="0">
      <selection activeCell="A2" sqref="A2"/>
    </sheetView>
  </sheetViews>
  <sheetFormatPr defaultColWidth="8.765625" defaultRowHeight="14"/>
  <cols>
    <col min="1" max="1" width="14.765625" style="125" customWidth="1"/>
    <col min="2" max="2" width="14" style="125" customWidth="1"/>
    <col min="3" max="3" width="6" style="125" customWidth="1"/>
    <col min="4" max="4" width="51" style="125" customWidth="1"/>
    <col min="5" max="5" width="46" style="238" customWidth="1"/>
    <col min="6" max="6" width="61.765625" style="239" customWidth="1"/>
    <col min="7" max="7" width="61.765625" style="125" customWidth="1"/>
    <col min="8" max="8" width="65.765625" style="142" customWidth="1"/>
    <col min="9" max="9" width="51.4609375" style="187" customWidth="1"/>
    <col min="10" max="16384" width="8.765625" style="187"/>
  </cols>
  <sheetData>
    <row r="1" spans="1:9">
      <c r="B1" s="125" t="s">
        <v>349</v>
      </c>
      <c r="C1" s="125" t="s">
        <v>350</v>
      </c>
      <c r="D1" s="125" t="s">
        <v>17</v>
      </c>
      <c r="E1" s="238" t="s">
        <v>351</v>
      </c>
      <c r="F1" s="239" t="s">
        <v>352</v>
      </c>
      <c r="G1" s="125" t="s">
        <v>353</v>
      </c>
      <c r="H1" s="274" t="s">
        <v>354</v>
      </c>
      <c r="I1" s="187" t="s">
        <v>17897</v>
      </c>
    </row>
    <row r="2" spans="1:9" ht="41">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1.5">
      <c r="A9" s="125" t="str">
        <f t="shared" ref="A9" si="1">B9&amp;C9</f>
        <v>InstructionsA9</v>
      </c>
      <c r="B9" s="125" t="s">
        <v>355</v>
      </c>
      <c r="C9" s="125" t="s">
        <v>383</v>
      </c>
      <c r="D9" s="125" t="s">
        <v>19540</v>
      </c>
      <c r="E9" s="238" t="s">
        <v>19541</v>
      </c>
      <c r="F9" s="239" t="s">
        <v>19539</v>
      </c>
      <c r="G9" s="125" t="s">
        <v>19542</v>
      </c>
      <c r="H9" s="274" t="s">
        <v>19543</v>
      </c>
      <c r="I9" s="99" t="s">
        <v>19544</v>
      </c>
    </row>
    <row r="10" spans="1:9" ht="40.5">
      <c r="A10" s="125" t="str">
        <f t="shared" si="0"/>
        <v>InstructionsA10</v>
      </c>
      <c r="B10" s="125" t="s">
        <v>355</v>
      </c>
      <c r="C10" s="125" t="s">
        <v>388</v>
      </c>
      <c r="D10" s="125" t="s">
        <v>18770</v>
      </c>
      <c r="E10" s="238" t="s">
        <v>384</v>
      </c>
      <c r="F10" s="239" t="s">
        <v>385</v>
      </c>
      <c r="G10" s="125" t="s">
        <v>386</v>
      </c>
      <c r="H10" s="274" t="s">
        <v>387</v>
      </c>
      <c r="I10" s="125" t="s">
        <v>17901</v>
      </c>
    </row>
    <row r="11" spans="1:9" ht="28">
      <c r="A11" s="125" t="str">
        <f>B11&amp;C11</f>
        <v>InstructionsA11</v>
      </c>
      <c r="B11" s="125" t="s">
        <v>355</v>
      </c>
      <c r="C11" s="125" t="s">
        <v>393</v>
      </c>
      <c r="D11" s="125" t="s">
        <v>18771</v>
      </c>
      <c r="E11" s="238" t="s">
        <v>389</v>
      </c>
      <c r="F11" s="239" t="s">
        <v>390</v>
      </c>
      <c r="G11" s="125" t="s">
        <v>391</v>
      </c>
      <c r="H11" s="274" t="s">
        <v>392</v>
      </c>
      <c r="I11" s="125" t="s">
        <v>17902</v>
      </c>
    </row>
    <row r="12" spans="1:9" ht="43.5">
      <c r="A12" s="125" t="str">
        <f t="shared" si="0"/>
        <v>InstructionsA12</v>
      </c>
      <c r="B12" s="125" t="s">
        <v>355</v>
      </c>
      <c r="C12" s="125" t="s">
        <v>398</v>
      </c>
      <c r="D12" s="125" t="s">
        <v>18772</v>
      </c>
      <c r="E12" s="219" t="s">
        <v>394</v>
      </c>
      <c r="F12" s="241" t="s">
        <v>395</v>
      </c>
      <c r="G12" s="125" t="s">
        <v>396</v>
      </c>
      <c r="H12" s="274" t="s">
        <v>397</v>
      </c>
      <c r="I12" s="125" t="s">
        <v>17903</v>
      </c>
    </row>
    <row r="13" spans="1:9" ht="40.5">
      <c r="A13" s="125" t="str">
        <f t="shared" si="0"/>
        <v>InstructionsA13</v>
      </c>
      <c r="B13" s="125" t="s">
        <v>355</v>
      </c>
      <c r="C13" s="125" t="s">
        <v>403</v>
      </c>
      <c r="D13" s="125" t="s">
        <v>18773</v>
      </c>
      <c r="E13" s="238" t="s">
        <v>399</v>
      </c>
      <c r="F13" s="239" t="s">
        <v>400</v>
      </c>
      <c r="G13" s="125" t="s">
        <v>401</v>
      </c>
      <c r="H13" s="274" t="s">
        <v>402</v>
      </c>
      <c r="I13" s="125" t="s">
        <v>17904</v>
      </c>
    </row>
    <row r="14" spans="1:9" ht="67.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81">
      <c r="A16" s="125" t="str">
        <f t="shared" si="0"/>
        <v>InstructionsA16</v>
      </c>
      <c r="B16" s="125" t="s">
        <v>355</v>
      </c>
      <c r="C16" s="125" t="s">
        <v>418</v>
      </c>
      <c r="D16" s="125" t="s">
        <v>18776</v>
      </c>
      <c r="E16" s="238" t="s">
        <v>414</v>
      </c>
      <c r="F16" s="239" t="s">
        <v>415</v>
      </c>
      <c r="G16" s="125" t="s">
        <v>416</v>
      </c>
      <c r="H16" s="274" t="s">
        <v>417</v>
      </c>
      <c r="I16" s="125" t="s">
        <v>17907</v>
      </c>
    </row>
    <row r="17" spans="1:9" ht="27">
      <c r="A17" s="125" t="str">
        <f t="shared" si="0"/>
        <v>InstructionsA17</v>
      </c>
      <c r="B17" s="125" t="s">
        <v>355</v>
      </c>
      <c r="C17" s="125" t="s">
        <v>423</v>
      </c>
      <c r="D17" s="125" t="s">
        <v>18777</v>
      </c>
      <c r="E17" s="219" t="s">
        <v>419</v>
      </c>
      <c r="F17" s="241" t="s">
        <v>420</v>
      </c>
      <c r="G17" s="125" t="s">
        <v>421</v>
      </c>
      <c r="H17" s="274" t="s">
        <v>422</v>
      </c>
      <c r="I17" s="125" t="s">
        <v>17908</v>
      </c>
    </row>
    <row r="18" spans="1:9" ht="67.5">
      <c r="A18" s="125" t="str">
        <f t="shared" si="0"/>
        <v>InstructionsA18</v>
      </c>
      <c r="B18" s="125" t="s">
        <v>355</v>
      </c>
      <c r="C18" s="125" t="s">
        <v>428</v>
      </c>
      <c r="D18" s="125" t="s">
        <v>18778</v>
      </c>
      <c r="E18" s="238" t="s">
        <v>424</v>
      </c>
      <c r="F18" s="239" t="s">
        <v>425</v>
      </c>
      <c r="G18" s="125" t="s">
        <v>426</v>
      </c>
      <c r="H18" s="274" t="s">
        <v>427</v>
      </c>
      <c r="I18" s="125" t="s">
        <v>17909</v>
      </c>
    </row>
    <row r="19" spans="1:9" ht="40.5">
      <c r="A19" s="125" t="str">
        <f>B19&amp;C19</f>
        <v>InstructionsA19</v>
      </c>
      <c r="B19" s="125" t="s">
        <v>355</v>
      </c>
      <c r="C19" s="125" t="s">
        <v>433</v>
      </c>
      <c r="D19" s="125" t="s">
        <v>18779</v>
      </c>
      <c r="E19" s="125" t="s">
        <v>429</v>
      </c>
      <c r="F19" s="241" t="s">
        <v>430</v>
      </c>
      <c r="G19" s="125" t="s">
        <v>431</v>
      </c>
      <c r="H19" s="274" t="s">
        <v>432</v>
      </c>
      <c r="I19" s="125" t="s">
        <v>17910</v>
      </c>
    </row>
    <row r="20" spans="1:9" ht="40.5">
      <c r="A20" s="125" t="str">
        <f t="shared" si="0"/>
        <v>InstructionsA20</v>
      </c>
      <c r="B20" s="125" t="s">
        <v>355</v>
      </c>
      <c r="C20" s="125" t="s">
        <v>438</v>
      </c>
      <c r="D20" s="125" t="s">
        <v>18780</v>
      </c>
      <c r="E20" s="238" t="s">
        <v>434</v>
      </c>
      <c r="F20" s="239" t="s">
        <v>435</v>
      </c>
      <c r="G20" s="125" t="s">
        <v>436</v>
      </c>
      <c r="H20" s="277" t="s">
        <v>437</v>
      </c>
      <c r="I20" s="125" t="s">
        <v>17911</v>
      </c>
    </row>
    <row r="21" spans="1:9" ht="40.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21.5">
      <c r="A23" s="125" t="str">
        <f t="shared" si="0"/>
        <v>InstructionsA24</v>
      </c>
      <c r="B23" s="125" t="s">
        <v>355</v>
      </c>
      <c r="C23" s="125" t="s">
        <v>444</v>
      </c>
      <c r="D23" s="125" t="s">
        <v>18816</v>
      </c>
      <c r="E23" s="238" t="s">
        <v>18924</v>
      </c>
      <c r="F23" s="239" t="s">
        <v>18925</v>
      </c>
      <c r="G23" s="240" t="s">
        <v>18926</v>
      </c>
      <c r="H23" s="277" t="s">
        <v>18927</v>
      </c>
      <c r="I23" s="125" t="s">
        <v>18928</v>
      </c>
    </row>
    <row r="24" spans="1:9" ht="30">
      <c r="A24" s="125" t="str">
        <f>B24&amp;C24</f>
        <v>InstructionsA25</v>
      </c>
      <c r="B24" s="125" t="s">
        <v>355</v>
      </c>
      <c r="C24" s="125" t="s">
        <v>450</v>
      </c>
      <c r="D24" s="125" t="s">
        <v>445</v>
      </c>
      <c r="E24" s="238" t="s">
        <v>446</v>
      </c>
      <c r="F24" s="239" t="s">
        <v>447</v>
      </c>
      <c r="G24" s="125" t="s">
        <v>448</v>
      </c>
      <c r="H24" s="277" t="s">
        <v>449</v>
      </c>
      <c r="I24" s="125" t="s">
        <v>17913</v>
      </c>
    </row>
    <row r="25" spans="1:9" ht="94.5">
      <c r="A25" s="125" t="str">
        <f t="shared" si="0"/>
        <v>InstructionsA26</v>
      </c>
      <c r="B25" s="125" t="s">
        <v>355</v>
      </c>
      <c r="C25" s="125" t="s">
        <v>451</v>
      </c>
      <c r="D25" s="125" t="s">
        <v>18700</v>
      </c>
      <c r="E25" s="238" t="s">
        <v>18929</v>
      </c>
      <c r="F25" s="269" t="s">
        <v>18933</v>
      </c>
      <c r="G25" s="125" t="s">
        <v>18930</v>
      </c>
      <c r="H25" s="274" t="s">
        <v>18931</v>
      </c>
      <c r="I25" s="125" t="s">
        <v>18932</v>
      </c>
    </row>
    <row r="26" spans="1:9" ht="229.5">
      <c r="A26" s="125" t="str">
        <f t="shared" si="0"/>
        <v>InstructionsA27</v>
      </c>
      <c r="B26" s="125" t="s">
        <v>355</v>
      </c>
      <c r="C26" s="125" t="s">
        <v>452</v>
      </c>
      <c r="D26" s="125" t="s">
        <v>18934</v>
      </c>
      <c r="E26" s="242" t="s">
        <v>18935</v>
      </c>
      <c r="F26" s="269" t="s">
        <v>19302</v>
      </c>
      <c r="G26" s="125" t="s">
        <v>18947</v>
      </c>
      <c r="H26" s="274" t="s">
        <v>18936</v>
      </c>
      <c r="I26" s="125" t="s">
        <v>18937</v>
      </c>
    </row>
    <row r="27" spans="1:9" ht="40.5">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43">
      <c r="A30" s="125" t="str">
        <f t="shared" si="2"/>
        <v>InstructionsA31</v>
      </c>
      <c r="B30" s="125" t="s">
        <v>355</v>
      </c>
      <c r="C30" s="125" t="s">
        <v>461</v>
      </c>
      <c r="D30" s="125" t="s">
        <v>18767</v>
      </c>
      <c r="E30" s="378" t="s">
        <v>19306</v>
      </c>
      <c r="F30" s="239" t="s">
        <v>19305</v>
      </c>
      <c r="G30" s="125" t="s">
        <v>19307</v>
      </c>
      <c r="H30" s="274" t="s">
        <v>19308</v>
      </c>
      <c r="I30" s="125" t="s">
        <v>19309</v>
      </c>
    </row>
    <row r="31" spans="1:9" ht="229.5">
      <c r="A31" s="125" t="str">
        <f t="shared" si="2"/>
        <v>InstructionsA32</v>
      </c>
      <c r="B31" s="125" t="s">
        <v>355</v>
      </c>
      <c r="C31" s="125" t="s">
        <v>462</v>
      </c>
      <c r="D31" s="125" t="s">
        <v>18768</v>
      </c>
      <c r="E31" s="125" t="s">
        <v>19311</v>
      </c>
      <c r="F31" s="243" t="s">
        <v>19310</v>
      </c>
      <c r="G31" s="125" t="s">
        <v>19312</v>
      </c>
      <c r="H31" s="274" t="s">
        <v>19313</v>
      </c>
      <c r="I31" s="125" t="s">
        <v>19314</v>
      </c>
    </row>
    <row r="32" spans="1:9" ht="135">
      <c r="A32" s="125" t="str">
        <f t="shared" si="2"/>
        <v>InstructionsA33</v>
      </c>
      <c r="B32" s="125" t="s">
        <v>355</v>
      </c>
      <c r="C32" s="125" t="s">
        <v>463</v>
      </c>
      <c r="D32" s="125" t="s">
        <v>18704</v>
      </c>
      <c r="E32" s="378" t="s">
        <v>18948</v>
      </c>
      <c r="F32" s="243" t="s">
        <v>19315</v>
      </c>
      <c r="G32" s="125" t="s">
        <v>18949</v>
      </c>
      <c r="H32" s="274" t="s">
        <v>18950</v>
      </c>
      <c r="I32" s="125" t="s">
        <v>18951</v>
      </c>
    </row>
    <row r="33" spans="1:9" ht="13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270">
      <c r="A35" s="125" t="str">
        <f t="shared" si="0"/>
        <v>InstructionsA37</v>
      </c>
      <c r="B35" s="125" t="s">
        <v>355</v>
      </c>
      <c r="C35" s="125" t="s">
        <v>465</v>
      </c>
      <c r="D35" s="125" t="s">
        <v>18703</v>
      </c>
      <c r="E35" s="238" t="s">
        <v>18960</v>
      </c>
      <c r="F35" s="239" t="s">
        <v>19318</v>
      </c>
      <c r="G35" s="246" t="s">
        <v>18961</v>
      </c>
      <c r="H35" s="274" t="s">
        <v>18962</v>
      </c>
      <c r="I35" s="125" t="s">
        <v>18963</v>
      </c>
    </row>
    <row r="36" spans="1:9" ht="67.5">
      <c r="A36" s="125" t="str">
        <f t="shared" si="0"/>
        <v>InstructionsA38</v>
      </c>
      <c r="B36" s="125" t="s">
        <v>355</v>
      </c>
      <c r="C36" s="125" t="s">
        <v>470</v>
      </c>
      <c r="D36" s="125" t="s">
        <v>18706</v>
      </c>
      <c r="E36" s="242" t="s">
        <v>466</v>
      </c>
      <c r="F36" s="269" t="s">
        <v>467</v>
      </c>
      <c r="G36" s="125" t="s">
        <v>468</v>
      </c>
      <c r="H36" s="274" t="s">
        <v>469</v>
      </c>
      <c r="I36" s="125" t="s">
        <v>17915</v>
      </c>
    </row>
    <row r="37" spans="1:9" ht="81">
      <c r="A37" s="125" t="str">
        <f t="shared" si="0"/>
        <v>InstructionsA39</v>
      </c>
      <c r="B37" s="125" t="s">
        <v>355</v>
      </c>
      <c r="C37" s="125" t="s">
        <v>471</v>
      </c>
      <c r="D37" s="125" t="s">
        <v>18707</v>
      </c>
      <c r="E37" s="242" t="s">
        <v>18965</v>
      </c>
      <c r="F37" s="269" t="s">
        <v>18966</v>
      </c>
      <c r="G37" s="125" t="s">
        <v>18968</v>
      </c>
      <c r="H37" s="274" t="s">
        <v>18970</v>
      </c>
      <c r="I37" s="125" t="s">
        <v>18972</v>
      </c>
    </row>
    <row r="38" spans="1:9" ht="121.5">
      <c r="A38" s="125" t="str">
        <f t="shared" si="0"/>
        <v>InstructionsA40</v>
      </c>
      <c r="B38" s="125" t="s">
        <v>355</v>
      </c>
      <c r="C38" s="125" t="s">
        <v>472</v>
      </c>
      <c r="D38" s="125" t="s">
        <v>18708</v>
      </c>
      <c r="E38" s="378" t="s">
        <v>18964</v>
      </c>
      <c r="F38" s="270" t="s">
        <v>19319</v>
      </c>
      <c r="G38" s="125" t="s">
        <v>18967</v>
      </c>
      <c r="H38" s="274" t="s">
        <v>18969</v>
      </c>
      <c r="I38" s="125" t="s">
        <v>18971</v>
      </c>
    </row>
    <row r="39" spans="1:9" ht="189">
      <c r="A39" s="125" t="str">
        <f t="shared" si="0"/>
        <v>InstructionsA41</v>
      </c>
      <c r="B39" s="125" t="s">
        <v>355</v>
      </c>
      <c r="C39" s="125" t="s">
        <v>478</v>
      </c>
      <c r="D39" s="125" t="s">
        <v>473</v>
      </c>
      <c r="E39" s="245" t="s">
        <v>474</v>
      </c>
      <c r="F39" s="271" t="s">
        <v>475</v>
      </c>
      <c r="G39" s="244" t="s">
        <v>476</v>
      </c>
      <c r="H39" s="274" t="s">
        <v>477</v>
      </c>
      <c r="I39" s="125" t="s">
        <v>17916</v>
      </c>
    </row>
    <row r="40" spans="1:9" ht="229.5">
      <c r="A40" s="125" t="str">
        <f>B40&amp;C40</f>
        <v>InstructionsA42</v>
      </c>
      <c r="B40" s="125" t="s">
        <v>355</v>
      </c>
      <c r="C40" s="125" t="s">
        <v>484</v>
      </c>
      <c r="D40" s="125" t="s">
        <v>479</v>
      </c>
      <c r="E40" s="245" t="s">
        <v>480</v>
      </c>
      <c r="F40" s="271" t="s">
        <v>481</v>
      </c>
      <c r="G40" s="247" t="s">
        <v>482</v>
      </c>
      <c r="H40" s="278" t="s">
        <v>483</v>
      </c>
      <c r="I40" s="125" t="s">
        <v>17917</v>
      </c>
    </row>
    <row r="41" spans="1:9" ht="202.5">
      <c r="A41" s="125" t="str">
        <f>B41&amp;C41</f>
        <v>InstructionsA43</v>
      </c>
      <c r="B41" s="125" t="s">
        <v>355</v>
      </c>
      <c r="C41" s="125" t="s">
        <v>490</v>
      </c>
      <c r="D41" s="125" t="s">
        <v>485</v>
      </c>
      <c r="E41" s="238" t="s">
        <v>486</v>
      </c>
      <c r="F41" s="269" t="s">
        <v>487</v>
      </c>
      <c r="G41" s="125" t="s">
        <v>488</v>
      </c>
      <c r="H41" s="274" t="s">
        <v>489</v>
      </c>
      <c r="I41" s="125" t="s">
        <v>17918</v>
      </c>
    </row>
    <row r="42" spans="1:9" ht="81">
      <c r="A42" s="125" t="str">
        <f t="shared" si="0"/>
        <v>InstructionsA44</v>
      </c>
      <c r="B42" s="125" t="s">
        <v>355</v>
      </c>
      <c r="C42" s="125" t="s">
        <v>18784</v>
      </c>
      <c r="D42" s="125" t="s">
        <v>491</v>
      </c>
      <c r="E42" s="238" t="s">
        <v>492</v>
      </c>
      <c r="F42" s="269" t="s">
        <v>18974</v>
      </c>
      <c r="G42" s="125" t="s">
        <v>493</v>
      </c>
      <c r="H42" s="274" t="s">
        <v>494</v>
      </c>
      <c r="I42" s="125" t="s">
        <v>17919</v>
      </c>
    </row>
    <row r="43" spans="1:9" ht="67.5">
      <c r="A43" s="125" t="str">
        <f t="shared" si="0"/>
        <v>InstructionsA46</v>
      </c>
      <c r="B43" s="125" t="s">
        <v>355</v>
      </c>
      <c r="C43" s="125" t="s">
        <v>500</v>
      </c>
      <c r="D43" s="125" t="s">
        <v>495</v>
      </c>
      <c r="E43" s="238" t="s">
        <v>496</v>
      </c>
      <c r="F43" s="239" t="s">
        <v>497</v>
      </c>
      <c r="G43" s="125" t="s">
        <v>498</v>
      </c>
      <c r="H43" s="274" t="s">
        <v>499</v>
      </c>
      <c r="I43" s="125" t="s">
        <v>17920</v>
      </c>
    </row>
    <row r="44" spans="1:9" ht="94.5">
      <c r="A44" s="125" t="str">
        <f t="shared" si="0"/>
        <v>InstructionsA47</v>
      </c>
      <c r="B44" s="125" t="s">
        <v>355</v>
      </c>
      <c r="C44" s="125" t="s">
        <v>18785</v>
      </c>
      <c r="D44" s="125" t="s">
        <v>18709</v>
      </c>
      <c r="E44" s="242" t="s">
        <v>501</v>
      </c>
      <c r="F44" s="269" t="s">
        <v>502</v>
      </c>
      <c r="G44" s="246" t="s">
        <v>503</v>
      </c>
      <c r="H44" s="274" t="s">
        <v>504</v>
      </c>
      <c r="I44" s="125" t="s">
        <v>17921</v>
      </c>
    </row>
    <row r="45" spans="1:9" ht="67.5">
      <c r="A45" s="125" t="str">
        <f t="shared" si="0"/>
        <v>InstructionsA48</v>
      </c>
      <c r="B45" s="232" t="s">
        <v>355</v>
      </c>
      <c r="C45" s="125" t="s">
        <v>505</v>
      </c>
      <c r="D45" s="232" t="s">
        <v>506</v>
      </c>
      <c r="E45" s="238" t="s">
        <v>507</v>
      </c>
      <c r="F45" s="239" t="s">
        <v>508</v>
      </c>
      <c r="G45" s="248" t="s">
        <v>509</v>
      </c>
      <c r="H45" s="274" t="s">
        <v>510</v>
      </c>
      <c r="I45" s="125" t="s">
        <v>17922</v>
      </c>
    </row>
    <row r="46" spans="1:9" ht="67.5">
      <c r="A46" s="125" t="str">
        <f>B46&amp;C46</f>
        <v>InstructionsA49</v>
      </c>
      <c r="B46" s="125" t="s">
        <v>355</v>
      </c>
      <c r="C46" s="125" t="s">
        <v>511</v>
      </c>
      <c r="D46" s="125" t="s">
        <v>18831</v>
      </c>
      <c r="E46" s="125" t="s">
        <v>18973</v>
      </c>
      <c r="F46" s="239" t="s">
        <v>19320</v>
      </c>
      <c r="G46" s="125" t="s">
        <v>18975</v>
      </c>
      <c r="H46" s="277" t="s">
        <v>18976</v>
      </c>
      <c r="I46" s="125" t="s">
        <v>18977</v>
      </c>
    </row>
    <row r="47" spans="1:9" ht="148.5">
      <c r="A47" s="125" t="str">
        <f t="shared" si="0"/>
        <v>InstructionsA50</v>
      </c>
      <c r="B47" s="125" t="s">
        <v>355</v>
      </c>
      <c r="C47" s="125" t="s">
        <v>512</v>
      </c>
      <c r="D47" s="125" t="s">
        <v>513</v>
      </c>
      <c r="E47" s="272" t="s">
        <v>514</v>
      </c>
      <c r="F47" s="269" t="s">
        <v>515</v>
      </c>
      <c r="G47" s="125" t="s">
        <v>516</v>
      </c>
      <c r="H47" s="274" t="s">
        <v>517</v>
      </c>
      <c r="I47" s="125" t="s">
        <v>17923</v>
      </c>
    </row>
    <row r="48" spans="1:9" ht="67.5">
      <c r="A48" s="125" t="str">
        <f t="shared" si="0"/>
        <v>InstructionsA51</v>
      </c>
      <c r="B48" s="125" t="s">
        <v>355</v>
      </c>
      <c r="C48" s="125" t="s">
        <v>518</v>
      </c>
      <c r="D48" s="125" t="s">
        <v>18830</v>
      </c>
      <c r="E48" s="238" t="s">
        <v>519</v>
      </c>
      <c r="F48" s="239" t="s">
        <v>520</v>
      </c>
      <c r="G48" s="125" t="s">
        <v>521</v>
      </c>
      <c r="H48" s="274" t="s">
        <v>522</v>
      </c>
      <c r="I48" s="125" t="s">
        <v>17924</v>
      </c>
    </row>
    <row r="49" spans="1:9" ht="81">
      <c r="A49" s="125" t="str">
        <f t="shared" si="0"/>
        <v>InstructionsA52</v>
      </c>
      <c r="B49" s="125" t="s">
        <v>355</v>
      </c>
      <c r="C49" s="125" t="s">
        <v>523</v>
      </c>
      <c r="D49" s="125" t="s">
        <v>524</v>
      </c>
      <c r="E49" s="238" t="s">
        <v>525</v>
      </c>
      <c r="F49" s="239" t="s">
        <v>526</v>
      </c>
      <c r="G49" s="249" t="s">
        <v>527</v>
      </c>
      <c r="H49" s="274" t="s">
        <v>528</v>
      </c>
      <c r="I49" s="125" t="s">
        <v>17925</v>
      </c>
    </row>
    <row r="50" spans="1:9" ht="108">
      <c r="A50" s="125" t="str">
        <f>B50&amp;C50</f>
        <v>InstructionsA53</v>
      </c>
      <c r="B50" s="125" t="s">
        <v>355</v>
      </c>
      <c r="C50" s="125" t="s">
        <v>529</v>
      </c>
      <c r="D50" s="125" t="s">
        <v>530</v>
      </c>
      <c r="E50" s="238" t="s">
        <v>531</v>
      </c>
      <c r="F50" s="239" t="s">
        <v>532</v>
      </c>
      <c r="G50" s="249" t="s">
        <v>533</v>
      </c>
      <c r="H50" s="277" t="s">
        <v>534</v>
      </c>
      <c r="I50" s="125" t="s">
        <v>17926</v>
      </c>
    </row>
    <row r="51" spans="1:9" ht="67.5">
      <c r="A51" s="125" t="str">
        <f>B51&amp;C51</f>
        <v>InstructionsA54</v>
      </c>
      <c r="B51" s="125" t="s">
        <v>355</v>
      </c>
      <c r="C51" s="125" t="s">
        <v>535</v>
      </c>
      <c r="D51" s="125" t="s">
        <v>536</v>
      </c>
      <c r="E51" s="238" t="s">
        <v>537</v>
      </c>
      <c r="F51" s="239" t="s">
        <v>538</v>
      </c>
      <c r="G51" s="249" t="s">
        <v>539</v>
      </c>
      <c r="H51" s="274" t="s">
        <v>540</v>
      </c>
      <c r="I51" s="125" t="s">
        <v>17927</v>
      </c>
    </row>
    <row r="52" spans="1:9" ht="40.5">
      <c r="A52" s="125" t="str">
        <f t="shared" si="0"/>
        <v>InstructionsA55</v>
      </c>
      <c r="B52" s="125" t="s">
        <v>355</v>
      </c>
      <c r="C52" s="125" t="s">
        <v>541</v>
      </c>
      <c r="D52" s="125" t="s">
        <v>542</v>
      </c>
      <c r="E52" s="238" t="s">
        <v>543</v>
      </c>
      <c r="F52" s="239" t="s">
        <v>544</v>
      </c>
      <c r="G52" s="249" t="s">
        <v>545</v>
      </c>
      <c r="H52" s="274" t="s">
        <v>546</v>
      </c>
      <c r="I52" s="125" t="s">
        <v>17928</v>
      </c>
    </row>
    <row r="53" spans="1:9" ht="40.5">
      <c r="A53" s="125" t="str">
        <f t="shared" si="0"/>
        <v>InstructionsA56</v>
      </c>
      <c r="B53" s="125" t="s">
        <v>355</v>
      </c>
      <c r="C53" s="125" t="s">
        <v>547</v>
      </c>
      <c r="D53" s="125" t="s">
        <v>548</v>
      </c>
      <c r="E53" s="238" t="s">
        <v>549</v>
      </c>
      <c r="F53" s="239" t="s">
        <v>550</v>
      </c>
      <c r="G53" s="125" t="s">
        <v>551</v>
      </c>
      <c r="H53" s="274" t="s">
        <v>552</v>
      </c>
      <c r="I53" s="125" t="s">
        <v>17929</v>
      </c>
    </row>
    <row r="54" spans="1:9" ht="54">
      <c r="A54" s="125" t="str">
        <f t="shared" si="0"/>
        <v>InstructionsA57</v>
      </c>
      <c r="B54" s="125" t="s">
        <v>355</v>
      </c>
      <c r="C54" s="125" t="s">
        <v>553</v>
      </c>
      <c r="D54" s="125" t="s">
        <v>554</v>
      </c>
      <c r="E54" s="238" t="s">
        <v>555</v>
      </c>
      <c r="F54" s="239" t="s">
        <v>556</v>
      </c>
      <c r="G54" s="250" t="s">
        <v>557</v>
      </c>
      <c r="H54" s="274" t="s">
        <v>558</v>
      </c>
      <c r="I54" s="125" t="s">
        <v>17930</v>
      </c>
    </row>
    <row r="55" spans="1:9" ht="310.5">
      <c r="A55" s="125" t="str">
        <f t="shared" si="0"/>
        <v>InstructionsA58</v>
      </c>
      <c r="B55" s="125" t="s">
        <v>355</v>
      </c>
      <c r="C55" s="125" t="s">
        <v>559</v>
      </c>
      <c r="D55" s="125" t="s">
        <v>560</v>
      </c>
      <c r="E55" s="238" t="s">
        <v>561</v>
      </c>
      <c r="F55" s="239" t="s">
        <v>562</v>
      </c>
      <c r="G55" s="249" t="s">
        <v>563</v>
      </c>
      <c r="H55" s="274" t="s">
        <v>564</v>
      </c>
      <c r="I55" s="125" t="s">
        <v>17937</v>
      </c>
    </row>
    <row r="56" spans="1:9" ht="81">
      <c r="A56" s="125" t="str">
        <f t="shared" si="0"/>
        <v>InstructionsA59</v>
      </c>
      <c r="B56" s="125" t="s">
        <v>355</v>
      </c>
      <c r="C56" s="125" t="s">
        <v>565</v>
      </c>
      <c r="D56" s="125" t="s">
        <v>566</v>
      </c>
      <c r="E56" s="238" t="s">
        <v>567</v>
      </c>
      <c r="F56" s="239" t="s">
        <v>568</v>
      </c>
      <c r="G56" s="125" t="s">
        <v>569</v>
      </c>
      <c r="H56" s="274" t="s">
        <v>570</v>
      </c>
      <c r="I56" s="125" t="s">
        <v>17931</v>
      </c>
    </row>
    <row r="57" spans="1:9" ht="162">
      <c r="A57" s="125" t="str">
        <f t="shared" si="0"/>
        <v>InstructionsA60</v>
      </c>
      <c r="B57" s="125" t="s">
        <v>355</v>
      </c>
      <c r="C57" s="125" t="s">
        <v>571</v>
      </c>
      <c r="D57" s="125" t="s">
        <v>572</v>
      </c>
      <c r="E57" s="238" t="s">
        <v>573</v>
      </c>
      <c r="F57" s="239" t="s">
        <v>574</v>
      </c>
      <c r="G57" s="249" t="s">
        <v>575</v>
      </c>
      <c r="H57" s="274" t="s">
        <v>576</v>
      </c>
      <c r="I57" s="125" t="s">
        <v>17932</v>
      </c>
    </row>
    <row r="58" spans="1:9" ht="189">
      <c r="A58" s="125" t="str">
        <f t="shared" si="0"/>
        <v>InstructionsA61</v>
      </c>
      <c r="B58" s="125" t="s">
        <v>355</v>
      </c>
      <c r="C58" s="125" t="s">
        <v>577</v>
      </c>
      <c r="D58" s="125" t="s">
        <v>578</v>
      </c>
      <c r="E58" s="238" t="s">
        <v>579</v>
      </c>
      <c r="F58" s="239" t="s">
        <v>580</v>
      </c>
      <c r="G58" s="249" t="s">
        <v>581</v>
      </c>
      <c r="H58" s="274" t="s">
        <v>582</v>
      </c>
      <c r="I58" s="125" t="s">
        <v>17933</v>
      </c>
    </row>
    <row r="59" spans="1:9" ht="108">
      <c r="A59" s="125" t="str">
        <f>B59&amp;C59</f>
        <v>InstructionsA62</v>
      </c>
      <c r="B59" s="125" t="s">
        <v>355</v>
      </c>
      <c r="C59" s="125" t="s">
        <v>583</v>
      </c>
      <c r="D59" s="125" t="s">
        <v>584</v>
      </c>
      <c r="E59" s="272" t="s">
        <v>585</v>
      </c>
      <c r="F59" s="269" t="s">
        <v>586</v>
      </c>
      <c r="G59" s="249" t="s">
        <v>587</v>
      </c>
      <c r="H59" s="279" t="s">
        <v>588</v>
      </c>
      <c r="I59" s="125" t="s">
        <v>17934</v>
      </c>
    </row>
    <row r="60" spans="1:9" ht="42">
      <c r="A60" s="125" t="str">
        <f t="shared" si="0"/>
        <v>InstructionsA63</v>
      </c>
      <c r="B60" s="125" t="s">
        <v>355</v>
      </c>
      <c r="C60" s="125" t="s">
        <v>589</v>
      </c>
      <c r="D60" s="125" t="s">
        <v>590</v>
      </c>
      <c r="E60" s="238" t="s">
        <v>591</v>
      </c>
      <c r="F60" s="239" t="s">
        <v>592</v>
      </c>
      <c r="G60" s="125" t="s">
        <v>593</v>
      </c>
      <c r="H60" s="274" t="s">
        <v>594</v>
      </c>
      <c r="I60" s="125" t="s">
        <v>17935</v>
      </c>
    </row>
    <row r="61" spans="1:9" ht="27">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67.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54">
      <c r="A63" s="125" t="str">
        <f t="shared" si="4"/>
        <v>InstructionsA67</v>
      </c>
      <c r="B63" s="125" t="s">
        <v>355</v>
      </c>
      <c r="C63" s="125" t="s">
        <v>601</v>
      </c>
      <c r="D63" s="125" t="s">
        <v>18838</v>
      </c>
      <c r="E63" s="238" t="s">
        <v>18839</v>
      </c>
      <c r="F63" s="239" t="s">
        <v>18840</v>
      </c>
      <c r="G63" s="125" t="s">
        <v>18841</v>
      </c>
      <c r="H63" s="274" t="s">
        <v>18842</v>
      </c>
      <c r="I63" s="125" t="s">
        <v>18843</v>
      </c>
    </row>
    <row r="64" spans="1:9" ht="40.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08">
      <c r="A65" s="125" t="str">
        <f t="shared" si="5"/>
        <v>InstructionsA69</v>
      </c>
      <c r="B65" s="125" t="s">
        <v>355</v>
      </c>
      <c r="C65" s="125" t="s">
        <v>613</v>
      </c>
      <c r="D65" s="125" t="s">
        <v>18850</v>
      </c>
      <c r="E65" s="238" t="s">
        <v>18851</v>
      </c>
      <c r="F65" s="239" t="s">
        <v>18852</v>
      </c>
      <c r="G65" s="125" t="s">
        <v>18853</v>
      </c>
      <c r="H65" s="274" t="s">
        <v>18854</v>
      </c>
      <c r="I65" s="125" t="s">
        <v>18855</v>
      </c>
    </row>
    <row r="66" spans="1:9" ht="40.5">
      <c r="A66" s="125" t="str">
        <f t="shared" si="5"/>
        <v>InstructionsA70</v>
      </c>
      <c r="B66" s="125" t="s">
        <v>355</v>
      </c>
      <c r="C66" s="125" t="s">
        <v>619</v>
      </c>
      <c r="D66" s="125" t="s">
        <v>18856</v>
      </c>
      <c r="E66" s="238" t="s">
        <v>18857</v>
      </c>
      <c r="F66" s="239" t="s">
        <v>18858</v>
      </c>
      <c r="G66" s="125" t="s">
        <v>18859</v>
      </c>
      <c r="H66" s="274" t="s">
        <v>18860</v>
      </c>
      <c r="I66" s="125" t="s">
        <v>18861</v>
      </c>
    </row>
    <row r="67" spans="1:9" ht="40.5">
      <c r="A67" s="125" t="str">
        <f t="shared" si="5"/>
        <v>InstructionsA71</v>
      </c>
      <c r="B67" s="125" t="s">
        <v>355</v>
      </c>
      <c r="C67" s="125" t="s">
        <v>625</v>
      </c>
      <c r="D67" s="125" t="s">
        <v>18862</v>
      </c>
      <c r="E67" s="238" t="s">
        <v>18863</v>
      </c>
      <c r="F67" s="239" t="s">
        <v>18864</v>
      </c>
      <c r="G67" s="125" t="s">
        <v>18865</v>
      </c>
      <c r="H67" s="274" t="s">
        <v>18866</v>
      </c>
      <c r="I67" s="125" t="s">
        <v>18867</v>
      </c>
    </row>
    <row r="68" spans="1:9" ht="40.5">
      <c r="A68" s="125" t="str">
        <f t="shared" si="5"/>
        <v>InstructionsA72</v>
      </c>
      <c r="B68" s="125" t="s">
        <v>355</v>
      </c>
      <c r="C68" s="125" t="s">
        <v>631</v>
      </c>
      <c r="D68" s="125" t="s">
        <v>18868</v>
      </c>
      <c r="E68" s="238" t="s">
        <v>18869</v>
      </c>
      <c r="F68" s="239" t="s">
        <v>18870</v>
      </c>
      <c r="G68" s="125" t="s">
        <v>18871</v>
      </c>
      <c r="H68" s="274" t="s">
        <v>18872</v>
      </c>
      <c r="I68" s="125" t="s">
        <v>18873</v>
      </c>
    </row>
    <row r="69" spans="1:9" ht="40.5">
      <c r="A69" s="125" t="str">
        <f t="shared" si="5"/>
        <v>InstructionsA73</v>
      </c>
      <c r="B69" s="125" t="s">
        <v>355</v>
      </c>
      <c r="C69" s="125" t="s">
        <v>637</v>
      </c>
      <c r="D69" s="125" t="s">
        <v>18874</v>
      </c>
      <c r="E69" s="238" t="s">
        <v>18875</v>
      </c>
      <c r="F69" s="239" t="s">
        <v>18876</v>
      </c>
      <c r="G69" s="125" t="s">
        <v>18877</v>
      </c>
      <c r="H69" s="274" t="s">
        <v>18878</v>
      </c>
      <c r="I69" s="125" t="s">
        <v>18879</v>
      </c>
    </row>
    <row r="70" spans="1:9" ht="54">
      <c r="A70" s="125" t="str">
        <f t="shared" si="5"/>
        <v>InstructionsA74</v>
      </c>
      <c r="B70" s="125" t="s">
        <v>355</v>
      </c>
      <c r="C70" s="125" t="s">
        <v>18911</v>
      </c>
      <c r="D70" s="125" t="s">
        <v>18880</v>
      </c>
      <c r="E70" s="238" t="s">
        <v>18881</v>
      </c>
      <c r="F70" s="239" t="s">
        <v>18882</v>
      </c>
      <c r="G70" s="125" t="s">
        <v>18883</v>
      </c>
      <c r="H70" s="274" t="s">
        <v>18884</v>
      </c>
      <c r="I70" s="125" t="s">
        <v>18885</v>
      </c>
    </row>
    <row r="71" spans="1:9" ht="216">
      <c r="A71" s="125" t="str">
        <f t="shared" si="5"/>
        <v>InstructionsA75</v>
      </c>
      <c r="B71" s="125" t="s">
        <v>355</v>
      </c>
      <c r="C71" s="125" t="s">
        <v>18912</v>
      </c>
      <c r="D71" s="125" t="s">
        <v>18886</v>
      </c>
      <c r="E71" s="238" t="s">
        <v>18887</v>
      </c>
      <c r="F71" s="239" t="s">
        <v>18888</v>
      </c>
      <c r="G71" s="125" t="s">
        <v>18889</v>
      </c>
      <c r="H71" s="274" t="s">
        <v>18890</v>
      </c>
      <c r="I71" s="125" t="s">
        <v>18891</v>
      </c>
    </row>
    <row r="72" spans="1:9" ht="81">
      <c r="A72" s="125" t="str">
        <f t="shared" si="5"/>
        <v>InstructionsA76</v>
      </c>
      <c r="B72" s="125" t="s">
        <v>355</v>
      </c>
      <c r="C72" s="125" t="s">
        <v>18913</v>
      </c>
      <c r="D72" s="125" t="s">
        <v>18892</v>
      </c>
      <c r="E72" s="238" t="s">
        <v>18893</v>
      </c>
      <c r="F72" s="239" t="s">
        <v>18894</v>
      </c>
      <c r="G72" s="125" t="s">
        <v>18895</v>
      </c>
      <c r="H72" s="274" t="s">
        <v>18896</v>
      </c>
      <c r="I72" s="125" t="s">
        <v>18897</v>
      </c>
    </row>
    <row r="73" spans="1:9" ht="135">
      <c r="A73" s="125" t="str">
        <f t="shared" si="5"/>
        <v>InstructionsA77</v>
      </c>
      <c r="B73" s="125" t="s">
        <v>355</v>
      </c>
      <c r="C73" s="125" t="s">
        <v>18914</v>
      </c>
      <c r="D73" s="125" t="s">
        <v>18898</v>
      </c>
      <c r="E73" s="238" t="s">
        <v>18899</v>
      </c>
      <c r="F73" s="239" t="s">
        <v>18900</v>
      </c>
      <c r="G73" s="125" t="s">
        <v>18901</v>
      </c>
      <c r="H73" s="274" t="s">
        <v>18902</v>
      </c>
      <c r="I73" s="125" t="s">
        <v>18903</v>
      </c>
    </row>
    <row r="74" spans="1:9" ht="42">
      <c r="A74" s="125" t="str">
        <f t="shared" si="5"/>
        <v>InstructionsA78</v>
      </c>
      <c r="B74" s="125" t="s">
        <v>355</v>
      </c>
      <c r="C74" s="125" t="s">
        <v>18915</v>
      </c>
      <c r="D74" s="125" t="s">
        <v>18904</v>
      </c>
      <c r="E74" s="238" t="s">
        <v>18905</v>
      </c>
      <c r="F74" s="239" t="s">
        <v>18906</v>
      </c>
      <c r="G74" s="125" t="s">
        <v>18907</v>
      </c>
      <c r="H74" s="274" t="s">
        <v>18908</v>
      </c>
      <c r="I74" s="125" t="s">
        <v>18909</v>
      </c>
    </row>
    <row r="75" spans="1:9" ht="180">
      <c r="A75" s="125" t="str">
        <f>B75&amp;C75</f>
        <v>InstructionsA80</v>
      </c>
      <c r="B75" s="125" t="s">
        <v>355</v>
      </c>
      <c r="C75" s="125" t="s">
        <v>18916</v>
      </c>
      <c r="D75" s="125" t="s">
        <v>596</v>
      </c>
      <c r="E75" s="238" t="s">
        <v>597</v>
      </c>
      <c r="F75" s="239" t="s">
        <v>598</v>
      </c>
      <c r="G75" s="125" t="s">
        <v>599</v>
      </c>
      <c r="H75" s="277" t="s">
        <v>600</v>
      </c>
      <c r="I75" s="125" t="s">
        <v>17936</v>
      </c>
    </row>
    <row r="76" spans="1:9" ht="28">
      <c r="A76" s="125" t="str">
        <f t="shared" si="0"/>
        <v>InstructionsA82</v>
      </c>
      <c r="B76" s="125" t="s">
        <v>355</v>
      </c>
      <c r="C76" s="125" t="s">
        <v>18917</v>
      </c>
      <c r="D76" s="125" t="s">
        <v>602</v>
      </c>
      <c r="E76" s="238" t="s">
        <v>603</v>
      </c>
      <c r="F76" s="239" t="s">
        <v>604</v>
      </c>
      <c r="G76" s="125" t="s">
        <v>605</v>
      </c>
      <c r="H76" s="277" t="s">
        <v>606</v>
      </c>
      <c r="I76" s="125" t="s">
        <v>17938</v>
      </c>
    </row>
    <row r="77" spans="1:9" ht="283.5">
      <c r="A77" s="125" t="str">
        <f t="shared" si="0"/>
        <v>InstructionsA83</v>
      </c>
      <c r="B77" s="125" t="s">
        <v>355</v>
      </c>
      <c r="C77" s="125" t="s">
        <v>18918</v>
      </c>
      <c r="D77" s="125" t="s">
        <v>608</v>
      </c>
      <c r="E77" s="238" t="s">
        <v>609</v>
      </c>
      <c r="F77" s="239" t="s">
        <v>610</v>
      </c>
      <c r="G77" s="249" t="s">
        <v>611</v>
      </c>
      <c r="H77" s="274" t="s">
        <v>612</v>
      </c>
      <c r="I77" s="125" t="s">
        <v>17944</v>
      </c>
    </row>
    <row r="78" spans="1:9" ht="148.5">
      <c r="A78" s="125" t="str">
        <f t="shared" si="0"/>
        <v>InstructionsA84</v>
      </c>
      <c r="B78" s="125" t="s">
        <v>355</v>
      </c>
      <c r="C78" s="125" t="s">
        <v>18919</v>
      </c>
      <c r="D78" s="125" t="s">
        <v>614</v>
      </c>
      <c r="E78" s="238" t="s">
        <v>615</v>
      </c>
      <c r="F78" s="239" t="s">
        <v>616</v>
      </c>
      <c r="G78" s="249" t="s">
        <v>617</v>
      </c>
      <c r="H78" s="274" t="s">
        <v>618</v>
      </c>
      <c r="I78" s="125" t="s">
        <v>17939</v>
      </c>
    </row>
    <row r="79" spans="1:9" ht="148.5">
      <c r="A79" s="125" t="str">
        <f t="shared" si="0"/>
        <v>InstructionsA85</v>
      </c>
      <c r="B79" s="125" t="s">
        <v>355</v>
      </c>
      <c r="C79" s="125" t="s">
        <v>18920</v>
      </c>
      <c r="D79" s="125" t="s">
        <v>620</v>
      </c>
      <c r="E79" s="238" t="s">
        <v>621</v>
      </c>
      <c r="F79" s="239" t="s">
        <v>622</v>
      </c>
      <c r="G79" s="249" t="s">
        <v>623</v>
      </c>
      <c r="H79" s="274" t="s">
        <v>624</v>
      </c>
      <c r="I79" s="125" t="s">
        <v>17940</v>
      </c>
    </row>
    <row r="80" spans="1:9" ht="297">
      <c r="A80" s="125" t="str">
        <f t="shared" si="0"/>
        <v>InstructionsA86</v>
      </c>
      <c r="B80" s="125" t="s">
        <v>355</v>
      </c>
      <c r="C80" s="125" t="s">
        <v>18921</v>
      </c>
      <c r="D80" s="125" t="s">
        <v>626</v>
      </c>
      <c r="E80" s="238" t="s">
        <v>627</v>
      </c>
      <c r="F80" s="239" t="s">
        <v>628</v>
      </c>
      <c r="G80" s="249" t="s">
        <v>629</v>
      </c>
      <c r="H80" s="274" t="s">
        <v>630</v>
      </c>
      <c r="I80" s="125" t="s">
        <v>17941</v>
      </c>
    </row>
    <row r="81" spans="1:9" ht="94.5">
      <c r="A81" s="125" t="str">
        <f t="shared" si="0"/>
        <v>InstructionsA87</v>
      </c>
      <c r="B81" s="125" t="s">
        <v>355</v>
      </c>
      <c r="C81" s="125" t="s">
        <v>18922</v>
      </c>
      <c r="D81" s="125" t="s">
        <v>632</v>
      </c>
      <c r="E81" s="238" t="s">
        <v>633</v>
      </c>
      <c r="F81" s="239" t="s">
        <v>634</v>
      </c>
      <c r="G81" s="249" t="s">
        <v>635</v>
      </c>
      <c r="H81" s="274" t="s">
        <v>636</v>
      </c>
      <c r="I81" s="125" t="s">
        <v>17942</v>
      </c>
    </row>
    <row r="82" spans="1:9" ht="40.5">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ht="13.5">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ht="13.5">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ht="13.5">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ht="13.5">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ht="13.5">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ht="13.5">
      <c r="A96" s="125" t="str">
        <f t="shared" si="7"/>
        <v>DefinitionsB15</v>
      </c>
      <c r="B96" s="125" t="s">
        <v>643</v>
      </c>
      <c r="C96" s="125" t="s">
        <v>718</v>
      </c>
      <c r="D96" s="244" t="s">
        <v>696</v>
      </c>
      <c r="E96" s="244" t="s">
        <v>697</v>
      </c>
      <c r="F96" s="252" t="s">
        <v>698</v>
      </c>
      <c r="G96" s="253" t="s">
        <v>699</v>
      </c>
      <c r="H96" s="274" t="s">
        <v>700</v>
      </c>
      <c r="I96" s="187" t="s">
        <v>17958</v>
      </c>
    </row>
    <row r="97" spans="1:9" ht="13.5">
      <c r="A97" s="125" t="str">
        <f t="shared" si="7"/>
        <v>DefinitionsB16</v>
      </c>
      <c r="B97" s="125" t="s">
        <v>643</v>
      </c>
      <c r="C97" s="125" t="s">
        <v>724</v>
      </c>
      <c r="D97" s="244" t="s">
        <v>702</v>
      </c>
      <c r="E97" s="244" t="s">
        <v>703</v>
      </c>
      <c r="F97" s="252" t="s">
        <v>704</v>
      </c>
      <c r="G97" s="254" t="s">
        <v>705</v>
      </c>
      <c r="H97" s="274" t="s">
        <v>17956</v>
      </c>
      <c r="I97" s="187" t="s">
        <v>17959</v>
      </c>
    </row>
    <row r="98" spans="1:9" ht="13.5">
      <c r="A98" s="125" t="str">
        <f t="shared" si="7"/>
        <v>DefinitionsB17</v>
      </c>
      <c r="B98" s="125" t="s">
        <v>643</v>
      </c>
      <c r="C98" s="125" t="s">
        <v>727</v>
      </c>
      <c r="D98" s="244" t="s">
        <v>19287</v>
      </c>
      <c r="E98" s="244" t="s">
        <v>19288</v>
      </c>
      <c r="F98" s="252" t="s">
        <v>19299</v>
      </c>
      <c r="G98" s="254" t="s">
        <v>19289</v>
      </c>
      <c r="H98" s="278" t="s">
        <v>19300</v>
      </c>
      <c r="I98" s="244" t="s">
        <v>19290</v>
      </c>
    </row>
    <row r="99" spans="1:9" ht="13.5">
      <c r="A99" s="125" t="str">
        <f t="shared" si="7"/>
        <v>DefinitionsB18</v>
      </c>
      <c r="B99" s="125" t="s">
        <v>643</v>
      </c>
      <c r="C99" s="125" t="s">
        <v>733</v>
      </c>
      <c r="D99" s="244" t="s">
        <v>18749</v>
      </c>
      <c r="E99" s="244" t="s">
        <v>18995</v>
      </c>
      <c r="F99" s="244" t="s">
        <v>19392</v>
      </c>
      <c r="G99" s="244" t="s">
        <v>18996</v>
      </c>
      <c r="H99" s="244" t="s">
        <v>18997</v>
      </c>
      <c r="I99" s="244" t="s">
        <v>18998</v>
      </c>
    </row>
    <row r="100" spans="1:9" ht="13.5">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6">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6">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0.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1">
      <c r="A111" s="125" t="str">
        <f t="shared" si="7"/>
        <v>DefinitionsC3</v>
      </c>
      <c r="B111" s="125" t="s">
        <v>643</v>
      </c>
      <c r="C111" s="125" t="s">
        <v>763</v>
      </c>
      <c r="D111" s="125" t="s">
        <v>764</v>
      </c>
      <c r="E111" s="238" t="s">
        <v>765</v>
      </c>
      <c r="F111" s="239" t="s">
        <v>766</v>
      </c>
      <c r="G111" s="125" t="s">
        <v>767</v>
      </c>
      <c r="H111" s="274" t="s">
        <v>768</v>
      </c>
      <c r="I111" s="125" t="s">
        <v>17965</v>
      </c>
    </row>
    <row r="112" spans="1:9" ht="54">
      <c r="A112" s="125" t="str">
        <f t="shared" si="7"/>
        <v>DefinitionsC4</v>
      </c>
      <c r="B112" s="125" t="s">
        <v>643</v>
      </c>
      <c r="C112" s="125" t="s">
        <v>769</v>
      </c>
      <c r="D112" s="125" t="s">
        <v>770</v>
      </c>
      <c r="E112" s="242" t="s">
        <v>771</v>
      </c>
      <c r="F112" s="239" t="s">
        <v>772</v>
      </c>
      <c r="G112" s="246" t="s">
        <v>773</v>
      </c>
      <c r="H112" s="274" t="s">
        <v>774</v>
      </c>
      <c r="I112" s="287" t="s">
        <v>17961</v>
      </c>
    </row>
    <row r="113" spans="1:9" ht="175.5">
      <c r="A113" s="125" t="str">
        <f t="shared" si="7"/>
        <v>DefinitionsC5</v>
      </c>
      <c r="B113" s="125" t="s">
        <v>643</v>
      </c>
      <c r="C113" s="125" t="s">
        <v>775</v>
      </c>
      <c r="D113" s="125" t="s">
        <v>776</v>
      </c>
      <c r="E113" s="238" t="s">
        <v>777</v>
      </c>
      <c r="F113" s="239" t="s">
        <v>778</v>
      </c>
      <c r="G113" s="125" t="s">
        <v>779</v>
      </c>
      <c r="H113" s="274" t="s">
        <v>780</v>
      </c>
      <c r="I113" s="125" t="s">
        <v>17966</v>
      </c>
    </row>
    <row r="114" spans="1:9" ht="108">
      <c r="A114" s="125" t="str">
        <f t="shared" si="7"/>
        <v>DefinitionsC6</v>
      </c>
      <c r="B114" s="125" t="s">
        <v>643</v>
      </c>
      <c r="C114" s="125" t="s">
        <v>781</v>
      </c>
      <c r="D114" s="125" t="s">
        <v>18754</v>
      </c>
      <c r="E114" s="238" t="s">
        <v>18786</v>
      </c>
      <c r="F114" s="239" t="s">
        <v>19330</v>
      </c>
      <c r="G114" s="125" t="s">
        <v>18787</v>
      </c>
      <c r="H114" s="274" t="s">
        <v>18788</v>
      </c>
      <c r="I114" s="125" t="s">
        <v>18789</v>
      </c>
    </row>
    <row r="115" spans="1:9" ht="148.5">
      <c r="A115" s="125" t="str">
        <f t="shared" si="7"/>
        <v>DefinitionsC7</v>
      </c>
      <c r="B115" s="125" t="s">
        <v>643</v>
      </c>
      <c r="C115" s="125" t="s">
        <v>787</v>
      </c>
      <c r="D115" s="125" t="s">
        <v>782</v>
      </c>
      <c r="E115" s="238" t="s">
        <v>783</v>
      </c>
      <c r="F115" s="239" t="s">
        <v>784</v>
      </c>
      <c r="G115" s="125" t="s">
        <v>785</v>
      </c>
      <c r="H115" s="274" t="s">
        <v>786</v>
      </c>
      <c r="I115" s="125" t="s">
        <v>17967</v>
      </c>
    </row>
    <row r="116" spans="1:9" ht="124.5">
      <c r="A116" s="125" t="str">
        <f t="shared" si="7"/>
        <v>DefinitionsC8</v>
      </c>
      <c r="B116" s="125" t="s">
        <v>643</v>
      </c>
      <c r="C116" s="125" t="s">
        <v>793</v>
      </c>
      <c r="D116" s="125" t="s">
        <v>788</v>
      </c>
      <c r="E116" s="238" t="s">
        <v>789</v>
      </c>
      <c r="F116" s="239" t="s">
        <v>790</v>
      </c>
      <c r="G116" s="125" t="s">
        <v>791</v>
      </c>
      <c r="H116" s="274" t="s">
        <v>792</v>
      </c>
      <c r="I116" s="125" t="s">
        <v>17970</v>
      </c>
    </row>
    <row r="117" spans="1:9" ht="108">
      <c r="A117" s="125" t="str">
        <f t="shared" si="7"/>
        <v>DefinitionsC9</v>
      </c>
      <c r="B117" s="125" t="s">
        <v>643</v>
      </c>
      <c r="C117" s="125" t="s">
        <v>799</v>
      </c>
      <c r="D117" s="345" t="s">
        <v>18757</v>
      </c>
      <c r="E117" s="242" t="s">
        <v>18798</v>
      </c>
      <c r="F117" s="372" t="s">
        <v>18799</v>
      </c>
      <c r="G117" s="373" t="s">
        <v>18800</v>
      </c>
      <c r="H117" s="274" t="s">
        <v>18801</v>
      </c>
      <c r="I117" s="125" t="s">
        <v>18802</v>
      </c>
    </row>
    <row r="118" spans="1:9" ht="94.5">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35">
      <c r="A119" s="125" t="str">
        <f t="shared" si="7"/>
        <v>DefinitionsC11</v>
      </c>
      <c r="B119" s="125" t="s">
        <v>643</v>
      </c>
      <c r="C119" s="125" t="s">
        <v>806</v>
      </c>
      <c r="D119" s="125" t="s">
        <v>794</v>
      </c>
      <c r="E119" s="238" t="s">
        <v>795</v>
      </c>
      <c r="F119" s="239" t="s">
        <v>796</v>
      </c>
      <c r="G119" s="125" t="s">
        <v>797</v>
      </c>
      <c r="H119" s="274" t="s">
        <v>798</v>
      </c>
      <c r="I119" s="125" t="s">
        <v>17969</v>
      </c>
    </row>
    <row r="120" spans="1:9" ht="54">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35">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16">
      <c r="A122" s="125" t="str">
        <f t="shared" si="7"/>
        <v>DefinitionsC14</v>
      </c>
      <c r="B122" s="125" t="s">
        <v>643</v>
      </c>
      <c r="C122" s="125" t="s">
        <v>819</v>
      </c>
      <c r="D122" s="125" t="s">
        <v>801</v>
      </c>
      <c r="E122" s="238" t="s">
        <v>802</v>
      </c>
      <c r="F122" s="239" t="s">
        <v>803</v>
      </c>
      <c r="G122" s="125" t="s">
        <v>804</v>
      </c>
      <c r="H122" s="274" t="s">
        <v>805</v>
      </c>
      <c r="I122" s="125" t="s">
        <v>17971</v>
      </c>
    </row>
    <row r="123" spans="1:9" ht="41.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3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21.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189">
      <c r="A127" s="125" t="str">
        <f t="shared" si="7"/>
        <v>DefinitionsC19</v>
      </c>
      <c r="B127" s="125" t="s">
        <v>643</v>
      </c>
      <c r="C127" s="125" t="s">
        <v>839</v>
      </c>
      <c r="D127" s="125" t="s">
        <v>18761</v>
      </c>
      <c r="E127" s="242" t="s">
        <v>18762</v>
      </c>
      <c r="F127" s="372" t="s">
        <v>18763</v>
      </c>
      <c r="G127" s="373" t="s">
        <v>18764</v>
      </c>
      <c r="H127" s="274" t="s">
        <v>18765</v>
      </c>
      <c r="I127" s="125" t="s">
        <v>18766</v>
      </c>
    </row>
    <row r="128" spans="1:9" ht="67.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67.5">
      <c r="A130" s="125" t="str">
        <f t="shared" si="7"/>
        <v>DefinitionsC22</v>
      </c>
      <c r="B130" s="125" t="s">
        <v>643</v>
      </c>
      <c r="C130" s="125" t="s">
        <v>18750</v>
      </c>
      <c r="D130" s="125" t="s">
        <v>827</v>
      </c>
      <c r="E130" s="238" t="s">
        <v>828</v>
      </c>
      <c r="F130" s="239" t="s">
        <v>829</v>
      </c>
      <c r="G130" s="125" t="s">
        <v>830</v>
      </c>
      <c r="H130" s="274" t="s">
        <v>831</v>
      </c>
      <c r="I130" s="125" t="s">
        <v>17973</v>
      </c>
    </row>
    <row r="131" spans="1:9" ht="94.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56.5">
      <c r="A132" s="125" t="str">
        <f t="shared" si="7"/>
        <v>DefinitionsC24</v>
      </c>
      <c r="B132" s="125" t="s">
        <v>643</v>
      </c>
      <c r="C132" s="125" t="s">
        <v>18752</v>
      </c>
      <c r="D132" s="125" t="s">
        <v>834</v>
      </c>
      <c r="E132" s="238" t="s">
        <v>835</v>
      </c>
      <c r="F132" s="239" t="s">
        <v>836</v>
      </c>
      <c r="G132" s="125" t="s">
        <v>837</v>
      </c>
      <c r="H132" s="274" t="s">
        <v>838</v>
      </c>
      <c r="I132" s="125" t="s">
        <v>17975</v>
      </c>
    </row>
    <row r="133" spans="1:9" ht="229.5">
      <c r="A133" s="125" t="str">
        <f t="shared" si="7"/>
        <v>DefinitionsC25</v>
      </c>
      <c r="B133" s="125" t="s">
        <v>643</v>
      </c>
      <c r="C133" s="125" t="s">
        <v>18753</v>
      </c>
      <c r="D133" s="125" t="s">
        <v>840</v>
      </c>
      <c r="E133" s="238" t="s">
        <v>841</v>
      </c>
      <c r="F133" s="239" t="s">
        <v>842</v>
      </c>
      <c r="G133" s="246" t="s">
        <v>843</v>
      </c>
      <c r="H133" s="274" t="s">
        <v>844</v>
      </c>
      <c r="I133" s="125" t="s">
        <v>17976</v>
      </c>
    </row>
    <row r="134" spans="1:9" ht="135">
      <c r="A134" s="125" t="str">
        <f t="shared" si="7"/>
        <v>DefinitionsC26</v>
      </c>
      <c r="B134" s="125" t="s">
        <v>643</v>
      </c>
      <c r="C134" s="125" t="s">
        <v>18815</v>
      </c>
      <c r="D134" s="244" t="s">
        <v>846</v>
      </c>
      <c r="E134" s="245" t="s">
        <v>847</v>
      </c>
      <c r="F134" s="252" t="s">
        <v>848</v>
      </c>
      <c r="G134" s="253" t="s">
        <v>849</v>
      </c>
      <c r="H134" s="274" t="s">
        <v>850</v>
      </c>
      <c r="I134" s="125" t="s">
        <v>17977</v>
      </c>
    </row>
    <row r="135" spans="1:9" ht="84">
      <c r="A135" s="125" t="str">
        <f t="shared" si="7"/>
        <v>DefinitionsC27</v>
      </c>
      <c r="B135" s="125" t="s">
        <v>643</v>
      </c>
      <c r="C135" s="125" t="s">
        <v>19301</v>
      </c>
      <c r="D135" s="125" t="s">
        <v>852</v>
      </c>
      <c r="E135" s="238" t="s">
        <v>853</v>
      </c>
      <c r="F135" s="239" t="s">
        <v>854</v>
      </c>
      <c r="G135" s="125" t="s">
        <v>855</v>
      </c>
      <c r="H135" s="274" t="s">
        <v>856</v>
      </c>
      <c r="I135" s="125" t="s">
        <v>17978</v>
      </c>
    </row>
    <row r="136" spans="1:9" ht="27">
      <c r="A136" s="125" t="str">
        <f t="shared" si="7"/>
        <v>DeclarationD2</v>
      </c>
      <c r="B136" s="125" t="s">
        <v>857</v>
      </c>
      <c r="C136" s="125" t="s">
        <v>858</v>
      </c>
      <c r="D136" s="244" t="s">
        <v>19526</v>
      </c>
      <c r="E136" s="244" t="s">
        <v>859</v>
      </c>
      <c r="F136" s="251" t="s">
        <v>860</v>
      </c>
      <c r="G136" s="256" t="s">
        <v>861</v>
      </c>
      <c r="H136" s="274" t="s">
        <v>862</v>
      </c>
      <c r="I136" s="187" t="s">
        <v>17980</v>
      </c>
    </row>
    <row r="137" spans="1:9" ht="27">
      <c r="A137" s="125" t="str">
        <f t="shared" si="7"/>
        <v>DeclarationF3</v>
      </c>
      <c r="B137" s="125" t="s">
        <v>857</v>
      </c>
      <c r="C137" s="125" t="s">
        <v>863</v>
      </c>
      <c r="D137" s="125" t="s">
        <v>864</v>
      </c>
      <c r="E137" s="238" t="s">
        <v>865</v>
      </c>
      <c r="F137" s="239" t="s">
        <v>866</v>
      </c>
      <c r="G137" s="125" t="s">
        <v>867</v>
      </c>
      <c r="H137" s="274" t="s">
        <v>868</v>
      </c>
      <c r="I137" s="125" t="s">
        <v>17981</v>
      </c>
    </row>
    <row r="138" spans="1:9" ht="27">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3.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5">
      <c r="A143" s="125" t="str">
        <f t="shared" si="7"/>
        <v>DeclarationB8</v>
      </c>
      <c r="B143" s="125" t="s">
        <v>857</v>
      </c>
      <c r="C143" s="125" t="s">
        <v>679</v>
      </c>
      <c r="D143" s="125" t="s">
        <v>894</v>
      </c>
      <c r="E143" s="238" t="s">
        <v>895</v>
      </c>
      <c r="F143" s="239" t="s">
        <v>896</v>
      </c>
      <c r="G143" s="125" t="s">
        <v>897</v>
      </c>
      <c r="H143" s="274" t="s">
        <v>898</v>
      </c>
      <c r="I143" s="125" t="s">
        <v>17986</v>
      </c>
    </row>
    <row r="144" spans="1:9" ht="15.5">
      <c r="A144" s="125" t="str">
        <f t="shared" si="7"/>
        <v>DeclarationB9</v>
      </c>
      <c r="B144" s="125" t="s">
        <v>857</v>
      </c>
      <c r="C144" s="125" t="s">
        <v>685</v>
      </c>
      <c r="D144" s="125" t="s">
        <v>899</v>
      </c>
      <c r="E144" s="238" t="s">
        <v>900</v>
      </c>
      <c r="F144" s="239" t="s">
        <v>901</v>
      </c>
      <c r="G144" s="125" t="s">
        <v>902</v>
      </c>
      <c r="H144" s="274" t="s">
        <v>903</v>
      </c>
      <c r="I144" s="125" t="s">
        <v>17987</v>
      </c>
    </row>
    <row r="145" spans="1:9">
      <c r="A145" s="125" t="str">
        <f t="shared" si="7"/>
        <v>DeclarationB10</v>
      </c>
      <c r="B145" s="125" t="s">
        <v>857</v>
      </c>
      <c r="C145" s="125" t="s">
        <v>690</v>
      </c>
      <c r="D145" s="125" t="s">
        <v>904</v>
      </c>
      <c r="E145" s="238" t="s">
        <v>905</v>
      </c>
      <c r="F145" s="239" t="s">
        <v>906</v>
      </c>
      <c r="G145" s="125" t="s">
        <v>907</v>
      </c>
      <c r="H145" s="274" t="s">
        <v>908</v>
      </c>
      <c r="I145" s="125" t="s">
        <v>17988</v>
      </c>
    </row>
    <row r="146" spans="1:9" ht="27">
      <c r="A146" s="125" t="str">
        <f t="shared" si="7"/>
        <v>DeclarationB10A</v>
      </c>
      <c r="B146" s="125" t="s">
        <v>857</v>
      </c>
      <c r="C146" s="125" t="s">
        <v>909</v>
      </c>
      <c r="D146" s="125" t="s">
        <v>904</v>
      </c>
      <c r="E146" s="238" t="s">
        <v>905</v>
      </c>
      <c r="F146" s="239" t="s">
        <v>910</v>
      </c>
      <c r="G146" s="125" t="s">
        <v>907</v>
      </c>
      <c r="H146" s="274" t="s">
        <v>908</v>
      </c>
      <c r="I146" s="125" t="s">
        <v>17988</v>
      </c>
    </row>
    <row r="147" spans="1:9" ht="27">
      <c r="A147" s="125" t="str">
        <f t="shared" si="7"/>
        <v>DeclarationB10C</v>
      </c>
      <c r="B147" s="125" t="s">
        <v>857</v>
      </c>
      <c r="C147" s="125" t="s">
        <v>911</v>
      </c>
      <c r="D147" s="125" t="s">
        <v>912</v>
      </c>
      <c r="E147" s="238" t="s">
        <v>913</v>
      </c>
      <c r="F147" s="239" t="s">
        <v>914</v>
      </c>
      <c r="G147" s="125" t="s">
        <v>915</v>
      </c>
      <c r="H147" s="274" t="s">
        <v>916</v>
      </c>
      <c r="I147" s="125" t="s">
        <v>17989</v>
      </c>
    </row>
    <row r="148" spans="1:9" ht="27">
      <c r="A148" s="125" t="str">
        <f t="shared" si="7"/>
        <v>DeclarationB10B</v>
      </c>
      <c r="B148" s="125" t="s">
        <v>857</v>
      </c>
      <c r="C148" s="125" t="s">
        <v>917</v>
      </c>
      <c r="D148" s="125" t="s">
        <v>918</v>
      </c>
      <c r="E148" s="238" t="s">
        <v>919</v>
      </c>
      <c r="F148" s="239" t="s">
        <v>920</v>
      </c>
      <c r="G148" s="125" t="s">
        <v>921</v>
      </c>
      <c r="H148" s="274" t="s">
        <v>922</v>
      </c>
      <c r="I148" s="125" t="s">
        <v>17990</v>
      </c>
    </row>
    <row r="149" spans="1:9" ht="27">
      <c r="A149" s="125" t="str">
        <f t="shared" si="7"/>
        <v>DeclarationD11</v>
      </c>
      <c r="B149" s="125" t="s">
        <v>857</v>
      </c>
      <c r="C149" s="125" t="s">
        <v>923</v>
      </c>
      <c r="D149" s="125" t="s">
        <v>924</v>
      </c>
      <c r="E149" s="238" t="s">
        <v>925</v>
      </c>
      <c r="F149" s="239" t="s">
        <v>926</v>
      </c>
      <c r="G149" s="125" t="s">
        <v>927</v>
      </c>
      <c r="H149" s="274" t="s">
        <v>928</v>
      </c>
      <c r="I149" s="125" t="s">
        <v>17991</v>
      </c>
    </row>
    <row r="150" spans="1:9" ht="40.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4">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c r="A152" s="125" t="str">
        <f t="shared" ref="A152:A215" si="11">B152&amp;C152</f>
        <v>DeclarationB14</v>
      </c>
      <c r="B152" s="125" t="s">
        <v>857</v>
      </c>
      <c r="C152" s="125" t="s">
        <v>18082</v>
      </c>
      <c r="H152" s="274"/>
      <c r="I152" s="125"/>
    </row>
    <row r="153" spans="1:9">
      <c r="A153" s="125" t="str">
        <f t="shared" si="11"/>
        <v>DeclarationB16</v>
      </c>
      <c r="B153" s="125" t="s">
        <v>857</v>
      </c>
      <c r="C153" s="125" t="s">
        <v>18068</v>
      </c>
      <c r="D153" s="125" t="s">
        <v>929</v>
      </c>
      <c r="E153" s="238" t="s">
        <v>930</v>
      </c>
      <c r="F153" s="239" t="s">
        <v>931</v>
      </c>
      <c r="G153" s="125" t="s">
        <v>932</v>
      </c>
      <c r="H153" s="274" t="s">
        <v>933</v>
      </c>
      <c r="I153" s="125" t="s">
        <v>17992</v>
      </c>
    </row>
    <row r="154" spans="1:9">
      <c r="A154" s="125" t="str">
        <f t="shared" si="11"/>
        <v>DeclarationB17</v>
      </c>
      <c r="B154" s="125" t="s">
        <v>857</v>
      </c>
      <c r="C154" s="125" t="s">
        <v>18069</v>
      </c>
      <c r="D154" s="125" t="s">
        <v>934</v>
      </c>
      <c r="E154" s="238" t="s">
        <v>935</v>
      </c>
      <c r="F154" s="239" t="s">
        <v>936</v>
      </c>
      <c r="G154" s="125" t="s">
        <v>937</v>
      </c>
      <c r="H154" s="274" t="s">
        <v>938</v>
      </c>
      <c r="I154" s="125" t="s">
        <v>17993</v>
      </c>
    </row>
    <row r="155" spans="1:9">
      <c r="A155" s="125" t="str">
        <f t="shared" si="11"/>
        <v>DeclarationB18</v>
      </c>
      <c r="B155" s="125" t="s">
        <v>857</v>
      </c>
      <c r="C155" s="125" t="s">
        <v>18070</v>
      </c>
      <c r="D155" s="125" t="s">
        <v>939</v>
      </c>
      <c r="E155" s="238" t="s">
        <v>940</v>
      </c>
      <c r="F155" s="239" t="s">
        <v>941</v>
      </c>
      <c r="G155" s="125" t="s">
        <v>942</v>
      </c>
      <c r="H155" s="274" t="s">
        <v>943</v>
      </c>
      <c r="I155" s="125" t="s">
        <v>17994</v>
      </c>
    </row>
    <row r="156" spans="1:9">
      <c r="A156" s="125" t="str">
        <f t="shared" si="11"/>
        <v>DeclarationB19</v>
      </c>
      <c r="B156" s="125" t="s">
        <v>857</v>
      </c>
      <c r="C156" s="125" t="s">
        <v>18071</v>
      </c>
      <c r="D156" s="125" t="s">
        <v>944</v>
      </c>
      <c r="E156" s="238" t="s">
        <v>945</v>
      </c>
      <c r="F156" s="239" t="s">
        <v>946</v>
      </c>
      <c r="G156" s="125" t="s">
        <v>947</v>
      </c>
      <c r="H156" s="274" t="s">
        <v>948</v>
      </c>
      <c r="I156" s="125" t="s">
        <v>17995</v>
      </c>
    </row>
    <row r="157" spans="1:9">
      <c r="A157" s="125" t="str">
        <f t="shared" si="11"/>
        <v>DeclarationB20</v>
      </c>
      <c r="B157" s="125" t="s">
        <v>857</v>
      </c>
      <c r="C157" s="125" t="s">
        <v>18072</v>
      </c>
      <c r="D157" s="125" t="s">
        <v>949</v>
      </c>
      <c r="E157" s="238" t="s">
        <v>950</v>
      </c>
      <c r="F157" s="239" t="s">
        <v>951</v>
      </c>
      <c r="G157" s="125" t="s">
        <v>952</v>
      </c>
      <c r="H157" s="274" t="s">
        <v>953</v>
      </c>
      <c r="I157" s="125" t="s">
        <v>17996</v>
      </c>
    </row>
    <row r="158" spans="1:9">
      <c r="A158" s="125" t="str">
        <f t="shared" si="11"/>
        <v>DeclarationB21</v>
      </c>
      <c r="B158" s="125" t="s">
        <v>857</v>
      </c>
      <c r="C158" s="125" t="s">
        <v>18073</v>
      </c>
      <c r="D158" s="125" t="s">
        <v>954</v>
      </c>
      <c r="E158" s="238" t="s">
        <v>955</v>
      </c>
      <c r="F158" s="239" t="s">
        <v>956</v>
      </c>
      <c r="G158" s="125" t="s">
        <v>957</v>
      </c>
      <c r="H158" s="274" t="s">
        <v>958</v>
      </c>
      <c r="I158" s="125" t="s">
        <v>17997</v>
      </c>
    </row>
    <row r="159" spans="1:9">
      <c r="A159" s="125" t="str">
        <f t="shared" si="11"/>
        <v>DeclarationB22</v>
      </c>
      <c r="B159" s="125" t="s">
        <v>857</v>
      </c>
      <c r="C159" s="125" t="s">
        <v>18074</v>
      </c>
      <c r="D159" s="125" t="s">
        <v>959</v>
      </c>
      <c r="E159" s="238" t="s">
        <v>960</v>
      </c>
      <c r="F159" s="239" t="s">
        <v>961</v>
      </c>
      <c r="G159" s="125" t="s">
        <v>962</v>
      </c>
      <c r="H159" s="274" t="s">
        <v>963</v>
      </c>
      <c r="I159" s="125" t="s">
        <v>17998</v>
      </c>
    </row>
    <row r="160" spans="1:9">
      <c r="A160" s="125" t="str">
        <f t="shared" si="11"/>
        <v>DeclarationB23</v>
      </c>
      <c r="B160" s="125" t="s">
        <v>857</v>
      </c>
      <c r="C160" s="125" t="s">
        <v>18075</v>
      </c>
      <c r="D160" s="125" t="s">
        <v>964</v>
      </c>
      <c r="E160" s="238" t="s">
        <v>965</v>
      </c>
      <c r="F160" s="239" t="s">
        <v>966</v>
      </c>
      <c r="G160" s="125" t="s">
        <v>967</v>
      </c>
      <c r="H160" s="274" t="s">
        <v>968</v>
      </c>
      <c r="I160" s="125" t="s">
        <v>17999</v>
      </c>
    </row>
    <row r="161" spans="1:9">
      <c r="A161" s="125" t="str">
        <f t="shared" si="11"/>
        <v>DeclarationB24</v>
      </c>
      <c r="B161" s="125" t="s">
        <v>857</v>
      </c>
      <c r="C161" s="125" t="s">
        <v>18076</v>
      </c>
      <c r="D161" s="125" t="s">
        <v>969</v>
      </c>
      <c r="E161" s="238" t="s">
        <v>970</v>
      </c>
      <c r="F161" s="239" t="s">
        <v>971</v>
      </c>
      <c r="G161" s="125" t="s">
        <v>972</v>
      </c>
      <c r="H161" s="274" t="s">
        <v>973</v>
      </c>
      <c r="I161" s="125" t="s">
        <v>18000</v>
      </c>
    </row>
    <row r="162" spans="1:9">
      <c r="A162" s="125" t="str">
        <f t="shared" si="11"/>
        <v>DeclarationB25</v>
      </c>
      <c r="B162" s="125" t="s">
        <v>857</v>
      </c>
      <c r="C162" s="125" t="s">
        <v>18077</v>
      </c>
      <c r="D162" s="125" t="s">
        <v>974</v>
      </c>
      <c r="E162" s="238" t="s">
        <v>975</v>
      </c>
      <c r="F162" s="239" t="s">
        <v>976</v>
      </c>
      <c r="G162" s="125" t="s">
        <v>977</v>
      </c>
      <c r="H162" s="274" t="s">
        <v>978</v>
      </c>
      <c r="I162" s="125" t="s">
        <v>18001</v>
      </c>
    </row>
    <row r="163" spans="1:9">
      <c r="A163" s="125" t="str">
        <f t="shared" si="11"/>
        <v>DeclarationB26</v>
      </c>
      <c r="B163" s="125" t="s">
        <v>857</v>
      </c>
      <c r="C163" s="125" t="s">
        <v>18078</v>
      </c>
      <c r="D163" s="125" t="s">
        <v>979</v>
      </c>
      <c r="E163" s="238" t="s">
        <v>980</v>
      </c>
      <c r="F163" s="239" t="s">
        <v>981</v>
      </c>
      <c r="G163" s="125" t="s">
        <v>982</v>
      </c>
      <c r="H163" s="274" t="s">
        <v>983</v>
      </c>
      <c r="I163" s="125" t="s">
        <v>18002</v>
      </c>
    </row>
    <row r="164" spans="1:9" ht="27">
      <c r="A164" s="125" t="str">
        <f t="shared" si="11"/>
        <v>DeclarationB28</v>
      </c>
      <c r="B164" s="125" t="s">
        <v>857</v>
      </c>
      <c r="C164" s="125" t="s">
        <v>18079</v>
      </c>
      <c r="D164" s="125" t="s">
        <v>984</v>
      </c>
      <c r="E164" s="238" t="s">
        <v>985</v>
      </c>
      <c r="F164" s="239" t="s">
        <v>986</v>
      </c>
      <c r="G164" s="125" t="s">
        <v>987</v>
      </c>
      <c r="H164" s="274" t="s">
        <v>988</v>
      </c>
      <c r="I164" s="125" t="s">
        <v>18003</v>
      </c>
    </row>
    <row r="165" spans="1:9" ht="51">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7">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67.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
      <c r="A169" s="125" t="str">
        <f t="shared" si="11"/>
        <v>DeclarationB77</v>
      </c>
      <c r="B169" s="125" t="s">
        <v>857</v>
      </c>
      <c r="C169" s="125" t="s">
        <v>18088</v>
      </c>
      <c r="D169" s="125" t="s">
        <v>989</v>
      </c>
      <c r="E169" s="238" t="s">
        <v>990</v>
      </c>
      <c r="F169" s="269" t="s">
        <v>991</v>
      </c>
      <c r="G169" s="125" t="s">
        <v>992</v>
      </c>
      <c r="H169" s="274" t="s">
        <v>993</v>
      </c>
      <c r="I169" s="125" t="s">
        <v>18063</v>
      </c>
    </row>
    <row r="170" spans="1:9" ht="42">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4">
      <c r="A171" s="125" t="str">
        <f t="shared" si="11"/>
        <v>DeclarationB101</v>
      </c>
      <c r="B171" s="125" t="s">
        <v>857</v>
      </c>
      <c r="C171" s="125" t="s">
        <v>18090</v>
      </c>
      <c r="D171" s="125" t="s">
        <v>994</v>
      </c>
      <c r="E171" s="242" t="s">
        <v>995</v>
      </c>
      <c r="F171" s="239" t="s">
        <v>996</v>
      </c>
      <c r="G171" s="125" t="s">
        <v>997</v>
      </c>
      <c r="H171" s="274" t="s">
        <v>998</v>
      </c>
      <c r="I171" s="125" t="s">
        <v>18064</v>
      </c>
    </row>
    <row r="172" spans="1:9" ht="27">
      <c r="A172" s="125" t="str">
        <f t="shared" si="11"/>
        <v>DeclarationB113</v>
      </c>
      <c r="B172" s="125" t="s">
        <v>857</v>
      </c>
      <c r="C172" s="125" t="s">
        <v>18091</v>
      </c>
      <c r="D172" s="125" t="s">
        <v>999</v>
      </c>
      <c r="E172" s="238" t="s">
        <v>1000</v>
      </c>
      <c r="F172" s="239" t="s">
        <v>1001</v>
      </c>
      <c r="G172" s="125" t="s">
        <v>1002</v>
      </c>
      <c r="H172" s="274" t="s">
        <v>1003</v>
      </c>
      <c r="I172" s="125" t="s">
        <v>18012</v>
      </c>
    </row>
    <row r="173" spans="1:9" ht="27">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4">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2">
      <c r="A175" s="125" t="str">
        <f t="shared" si="11"/>
        <v>Declaration</v>
      </c>
      <c r="B175" s="125" t="s">
        <v>857</v>
      </c>
      <c r="D175" s="125" t="s">
        <v>1012</v>
      </c>
      <c r="E175" s="238" t="s">
        <v>1013</v>
      </c>
      <c r="F175" s="258" t="s">
        <v>1014</v>
      </c>
      <c r="G175" s="125" t="s">
        <v>1015</v>
      </c>
      <c r="H175" s="274" t="s">
        <v>1016</v>
      </c>
      <c r="I175" s="125"/>
    </row>
    <row r="176" spans="1:9" ht="67.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27">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0.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7">
      <c r="A180" s="125" t="str">
        <f t="shared" si="11"/>
        <v>DeclarationB137</v>
      </c>
      <c r="B180" s="125" t="s">
        <v>857</v>
      </c>
      <c r="C180" s="125" t="s">
        <v>18098</v>
      </c>
      <c r="D180" s="125" t="s">
        <v>1025</v>
      </c>
      <c r="E180" s="238" t="s">
        <v>1026</v>
      </c>
      <c r="F180" s="239" t="s">
        <v>1027</v>
      </c>
      <c r="G180" s="125" t="s">
        <v>1028</v>
      </c>
      <c r="H180" s="280" t="s">
        <v>1029</v>
      </c>
      <c r="I180" s="125" t="s">
        <v>18005</v>
      </c>
    </row>
    <row r="181" spans="1:9">
      <c r="A181" s="125" t="str">
        <f t="shared" si="11"/>
        <v>DeclarationD29</v>
      </c>
      <c r="B181" s="125" t="s">
        <v>857</v>
      </c>
      <c r="C181" s="125" t="s">
        <v>18083</v>
      </c>
      <c r="D181" s="125" t="s">
        <v>1030</v>
      </c>
      <c r="E181" s="238" t="s">
        <v>1031</v>
      </c>
      <c r="F181" s="239" t="s">
        <v>1031</v>
      </c>
      <c r="G181" s="125" t="s">
        <v>1032</v>
      </c>
      <c r="H181" s="274" t="s">
        <v>1033</v>
      </c>
      <c r="I181" s="125" t="s">
        <v>18013</v>
      </c>
    </row>
    <row r="182" spans="1:9" ht="27">
      <c r="A182" s="125" t="str">
        <f t="shared" si="11"/>
        <v>DeclarationB114</v>
      </c>
      <c r="B182" s="125" t="s">
        <v>857</v>
      </c>
      <c r="C182" s="125" t="s">
        <v>18113</v>
      </c>
      <c r="D182" s="125" t="s">
        <v>1034</v>
      </c>
      <c r="E182" s="238" t="s">
        <v>1035</v>
      </c>
      <c r="F182" s="239" t="s">
        <v>1036</v>
      </c>
      <c r="G182" s="125" t="s">
        <v>1037</v>
      </c>
      <c r="H182" s="274" t="s">
        <v>1034</v>
      </c>
      <c r="I182" s="125" t="s">
        <v>18014</v>
      </c>
    </row>
    <row r="183" spans="1:9">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7">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7">
      <c r="A186" s="125" t="str">
        <f t="shared" si="11"/>
        <v>Smelter Look-upB4</v>
      </c>
      <c r="B186" s="125" t="s">
        <v>1054</v>
      </c>
      <c r="C186" s="125" t="s">
        <v>655</v>
      </c>
      <c r="D186" s="125" t="s">
        <v>1065</v>
      </c>
      <c r="E186" s="272" t="s">
        <v>1066</v>
      </c>
      <c r="F186" s="269" t="s">
        <v>1067</v>
      </c>
      <c r="G186" s="125" t="s">
        <v>1068</v>
      </c>
      <c r="H186" s="274" t="s">
        <v>1069</v>
      </c>
      <c r="I186" s="187" t="s">
        <v>18021</v>
      </c>
    </row>
    <row r="187" spans="1:9" ht="27">
      <c r="A187" s="125" t="str">
        <f t="shared" si="11"/>
        <v>Smelter Look-up</v>
      </c>
      <c r="B187" s="125" t="s">
        <v>1054</v>
      </c>
      <c r="D187" s="125" t="s">
        <v>1070</v>
      </c>
      <c r="E187" s="379"/>
      <c r="F187" s="239" t="s">
        <v>1071</v>
      </c>
      <c r="G187" s="125" t="s">
        <v>1072</v>
      </c>
      <c r="H187" s="274" t="s">
        <v>1073</v>
      </c>
      <c r="I187" s="187" t="s">
        <v>18022</v>
      </c>
    </row>
    <row r="188" spans="1:9" ht="27">
      <c r="A188" s="125" t="str">
        <f t="shared" si="11"/>
        <v>Smelter Look-upC4</v>
      </c>
      <c r="B188" s="125" t="s">
        <v>1054</v>
      </c>
      <c r="C188" s="125" t="s">
        <v>769</v>
      </c>
      <c r="D188" s="125" t="s">
        <v>1074</v>
      </c>
      <c r="E188" s="259" t="s">
        <v>1075</v>
      </c>
      <c r="F188" s="239" t="s">
        <v>1076</v>
      </c>
      <c r="G188" s="125" t="s">
        <v>1077</v>
      </c>
      <c r="H188" s="274" t="s">
        <v>1078</v>
      </c>
      <c r="I188" s="187" t="s">
        <v>18023</v>
      </c>
    </row>
    <row r="189" spans="1:9" ht="27">
      <c r="A189" s="125" t="str">
        <f t="shared" si="11"/>
        <v>Smelter Look-upD4</v>
      </c>
      <c r="B189" s="125" t="s">
        <v>1054</v>
      </c>
      <c r="C189" s="125" t="s">
        <v>1079</v>
      </c>
      <c r="D189" s="125" t="s">
        <v>1080</v>
      </c>
      <c r="E189" s="259"/>
      <c r="F189" s="239" t="s">
        <v>1081</v>
      </c>
      <c r="G189" s="125" t="s">
        <v>1082</v>
      </c>
      <c r="H189" s="274" t="s">
        <v>1083</v>
      </c>
      <c r="I189" s="187" t="s">
        <v>18024</v>
      </c>
    </row>
    <row r="190" spans="1:9" ht="27">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7">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7">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7">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7">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c r="A197" s="125" t="str">
        <f t="shared" si="11"/>
        <v>Smelter ListC4</v>
      </c>
      <c r="B197" s="125" t="s">
        <v>1113</v>
      </c>
      <c r="C197" s="125" t="s">
        <v>769</v>
      </c>
      <c r="D197" s="125" t="s">
        <v>1065</v>
      </c>
      <c r="E197" s="272" t="s">
        <v>1066</v>
      </c>
      <c r="F197" s="269" t="s">
        <v>1067</v>
      </c>
      <c r="G197" s="125" t="s">
        <v>1068</v>
      </c>
      <c r="H197" s="274" t="s">
        <v>1069</v>
      </c>
      <c r="I197" s="187" t="s">
        <v>18021</v>
      </c>
    </row>
    <row r="198" spans="1:9" ht="26">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5">
      <c r="A199" s="125" t="str">
        <f t="shared" si="11"/>
        <v>Smelter ListE4</v>
      </c>
      <c r="B199" s="125" t="s">
        <v>1113</v>
      </c>
      <c r="C199" s="125" t="s">
        <v>1084</v>
      </c>
      <c r="D199" s="125" t="s">
        <v>1123</v>
      </c>
      <c r="E199" s="238" t="s">
        <v>1124</v>
      </c>
      <c r="F199" s="239" t="s">
        <v>1125</v>
      </c>
      <c r="G199" s="125" t="s">
        <v>1126</v>
      </c>
      <c r="H199" s="274" t="s">
        <v>1127</v>
      </c>
      <c r="I199" s="187" t="s">
        <v>18031</v>
      </c>
    </row>
    <row r="200" spans="1:9">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c r="A205" s="125" t="str">
        <f t="shared" si="11"/>
        <v>Smelter ListM4</v>
      </c>
      <c r="B205" s="125" t="s">
        <v>1113</v>
      </c>
      <c r="C205" s="125" t="s">
        <v>1141</v>
      </c>
      <c r="D205" s="125" t="s">
        <v>1142</v>
      </c>
      <c r="E205" s="238" t="s">
        <v>1143</v>
      </c>
      <c r="F205" s="239" t="s">
        <v>1144</v>
      </c>
      <c r="G205" s="125" t="s">
        <v>1145</v>
      </c>
      <c r="H205" s="274" t="s">
        <v>1146</v>
      </c>
      <c r="I205" s="187" t="s">
        <v>18034</v>
      </c>
    </row>
    <row r="206" spans="1:9" ht="28">
      <c r="A206" s="125" t="str">
        <f t="shared" si="11"/>
        <v>Smelter ListN4</v>
      </c>
      <c r="B206" s="125" t="s">
        <v>1113</v>
      </c>
      <c r="C206" s="125" t="s">
        <v>1147</v>
      </c>
      <c r="D206" s="125" t="s">
        <v>1148</v>
      </c>
      <c r="E206" s="238" t="s">
        <v>1149</v>
      </c>
      <c r="F206" s="239" t="s">
        <v>1150</v>
      </c>
      <c r="G206" s="125" t="s">
        <v>1151</v>
      </c>
      <c r="H206" s="274" t="s">
        <v>1152</v>
      </c>
      <c r="I206" s="125" t="s">
        <v>18035</v>
      </c>
    </row>
    <row r="207" spans="1:9" ht="28">
      <c r="A207" s="125" t="str">
        <f t="shared" si="11"/>
        <v>Smelter ListO4</v>
      </c>
      <c r="B207" s="125" t="s">
        <v>1113</v>
      </c>
      <c r="C207" s="125" t="s">
        <v>1153</v>
      </c>
      <c r="D207" s="125" t="s">
        <v>1154</v>
      </c>
      <c r="E207" s="238" t="s">
        <v>1155</v>
      </c>
      <c r="F207" s="239" t="s">
        <v>1156</v>
      </c>
      <c r="G207" s="125" t="s">
        <v>1157</v>
      </c>
      <c r="H207" s="274" t="s">
        <v>1158</v>
      </c>
      <c r="I207" s="125" t="s">
        <v>18036</v>
      </c>
    </row>
    <row r="208" spans="1:9" ht="27">
      <c r="A208" s="125" t="str">
        <f t="shared" si="11"/>
        <v>Smelter ListP4</v>
      </c>
      <c r="B208" s="125" t="s">
        <v>1113</v>
      </c>
      <c r="C208" s="125" t="s">
        <v>1159</v>
      </c>
      <c r="D208" s="125" t="s">
        <v>1160</v>
      </c>
      <c r="E208" s="238" t="s">
        <v>1161</v>
      </c>
      <c r="F208" s="239" t="s">
        <v>1162</v>
      </c>
      <c r="G208" s="125" t="s">
        <v>1163</v>
      </c>
      <c r="H208" s="274" t="s">
        <v>1164</v>
      </c>
      <c r="I208" s="125" t="s">
        <v>18037</v>
      </c>
    </row>
    <row r="209" spans="1:9">
      <c r="A209" s="125" t="str">
        <f t="shared" si="11"/>
        <v>Smelter ListQ4</v>
      </c>
      <c r="B209" s="125" t="s">
        <v>1113</v>
      </c>
      <c r="C209" s="125" t="s">
        <v>1165</v>
      </c>
      <c r="D209" s="125" t="s">
        <v>1038</v>
      </c>
      <c r="E209" s="238" t="s">
        <v>1039</v>
      </c>
      <c r="F209" s="239" t="s">
        <v>1040</v>
      </c>
      <c r="G209" s="125" t="s">
        <v>1041</v>
      </c>
      <c r="H209" s="274" t="s">
        <v>1042</v>
      </c>
      <c r="I209" s="125" t="s">
        <v>18015</v>
      </c>
    </row>
    <row r="210" spans="1:9" ht="27">
      <c r="A210" s="125" t="str">
        <f t="shared" si="11"/>
        <v>Smelter ListJ2</v>
      </c>
      <c r="B210" s="125" t="s">
        <v>1113</v>
      </c>
      <c r="C210" s="125" t="s">
        <v>1166</v>
      </c>
      <c r="D210" s="125" t="s">
        <v>1167</v>
      </c>
      <c r="E210" s="238" t="s">
        <v>1168</v>
      </c>
      <c r="F210" s="239" t="s">
        <v>1169</v>
      </c>
      <c r="G210" s="125" t="s">
        <v>1170</v>
      </c>
      <c r="H210" s="274" t="s">
        <v>1171</v>
      </c>
      <c r="I210" s="125" t="s">
        <v>18038</v>
      </c>
    </row>
    <row r="211" spans="1:9" ht="26">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c r="A214" s="125" t="str">
        <f t="shared" si="11"/>
        <v>Smelter ListG4</v>
      </c>
      <c r="B214" s="125" t="s">
        <v>1113</v>
      </c>
      <c r="C214" s="125" t="s">
        <v>1096</v>
      </c>
      <c r="D214" s="125" t="s">
        <v>1091</v>
      </c>
      <c r="E214" s="238" t="s">
        <v>1092</v>
      </c>
      <c r="F214" s="239" t="s">
        <v>1093</v>
      </c>
      <c r="G214" s="125" t="s">
        <v>1185</v>
      </c>
      <c r="H214" s="274" t="s">
        <v>1095</v>
      </c>
      <c r="I214" s="125" t="s">
        <v>18026</v>
      </c>
    </row>
    <row r="215" spans="1:9">
      <c r="A215" s="125" t="str">
        <f t="shared" si="11"/>
        <v>Smelter ListAH5</v>
      </c>
      <c r="B215" s="125" t="s">
        <v>1113</v>
      </c>
      <c r="C215" s="125" t="s">
        <v>1186</v>
      </c>
      <c r="D215" s="125" t="s">
        <v>25</v>
      </c>
      <c r="E215" s="238" t="s">
        <v>1043</v>
      </c>
      <c r="F215" s="239" t="s">
        <v>1044</v>
      </c>
      <c r="G215" s="125" t="s">
        <v>1045</v>
      </c>
      <c r="H215" s="274" t="s">
        <v>1046</v>
      </c>
      <c r="I215" s="125" t="s">
        <v>18016</v>
      </c>
    </row>
    <row r="216" spans="1:9">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c r="A217" s="125" t="str">
        <f t="shared" si="12"/>
        <v>Smelter ListAH7</v>
      </c>
      <c r="B217" s="125" t="s">
        <v>1113</v>
      </c>
      <c r="C217" s="125" t="s">
        <v>1188</v>
      </c>
      <c r="D217" s="125" t="s">
        <v>26</v>
      </c>
      <c r="E217" s="238" t="s">
        <v>1050</v>
      </c>
      <c r="F217" s="239" t="s">
        <v>1051</v>
      </c>
      <c r="G217" s="125" t="s">
        <v>1052</v>
      </c>
      <c r="H217" s="274" t="s">
        <v>1053</v>
      </c>
      <c r="I217" s="125" t="s">
        <v>18018</v>
      </c>
    </row>
    <row r="218" spans="1:9" ht="40.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7">
      <c r="A229" s="125" t="str">
        <f t="shared" si="12"/>
        <v>CheckerJ4</v>
      </c>
      <c r="B229" s="125" t="s">
        <v>1189</v>
      </c>
      <c r="C229" s="125" t="s">
        <v>1128</v>
      </c>
      <c r="D229" s="125" t="s">
        <v>1237</v>
      </c>
      <c r="E229" s="238" t="s">
        <v>1238</v>
      </c>
      <c r="F229" s="239" t="s">
        <v>1239</v>
      </c>
      <c r="G229" s="125" t="s">
        <v>1240</v>
      </c>
      <c r="H229" s="274" t="s">
        <v>1241</v>
      </c>
      <c r="I229" s="125" t="s">
        <v>18050</v>
      </c>
    </row>
    <row r="230" spans="1:9" ht="27">
      <c r="A230" s="125" t="str">
        <f t="shared" si="12"/>
        <v>CheckerJ5</v>
      </c>
      <c r="B230" s="125" t="s">
        <v>1189</v>
      </c>
      <c r="C230" s="125" t="s">
        <v>1242</v>
      </c>
      <c r="D230" s="125" t="s">
        <v>1243</v>
      </c>
      <c r="E230" s="238" t="s">
        <v>1244</v>
      </c>
      <c r="F230" s="239" t="s">
        <v>1245</v>
      </c>
      <c r="G230" s="125" t="s">
        <v>1246</v>
      </c>
      <c r="H230" s="274" t="s">
        <v>1247</v>
      </c>
      <c r="I230" s="125" t="s">
        <v>18051</v>
      </c>
    </row>
    <row r="231" spans="1:9" ht="27">
      <c r="A231" s="125" t="str">
        <f t="shared" si="12"/>
        <v>CheckerJ6</v>
      </c>
      <c r="B231" s="125" t="s">
        <v>1189</v>
      </c>
      <c r="C231" s="125" t="s">
        <v>1248</v>
      </c>
      <c r="D231" s="125" t="s">
        <v>1249</v>
      </c>
      <c r="E231" s="238" t="s">
        <v>1250</v>
      </c>
      <c r="F231" s="239" t="s">
        <v>1251</v>
      </c>
      <c r="G231" s="125" t="s">
        <v>1252</v>
      </c>
      <c r="H231" s="274" t="s">
        <v>1253</v>
      </c>
      <c r="I231" s="125" t="s">
        <v>18052</v>
      </c>
    </row>
    <row r="232" spans="1:9" ht="27">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7">
      <c r="A234" s="125" t="str">
        <f t="shared" si="12"/>
        <v>CheckerJ9</v>
      </c>
      <c r="B234" s="125" t="s">
        <v>1189</v>
      </c>
      <c r="C234" s="125" t="s">
        <v>1260</v>
      </c>
      <c r="D234" s="125" t="s">
        <v>18375</v>
      </c>
      <c r="E234" s="238" t="s">
        <v>19029</v>
      </c>
      <c r="F234" s="239" t="s">
        <v>19095</v>
      </c>
      <c r="G234" s="125" t="s">
        <v>1255</v>
      </c>
      <c r="H234" s="274" t="s">
        <v>1256</v>
      </c>
      <c r="I234" s="125" t="s">
        <v>18053</v>
      </c>
    </row>
    <row r="235" spans="1:9" ht="28">
      <c r="A235" s="125" t="str">
        <f t="shared" si="12"/>
        <v>CheckerJ10</v>
      </c>
      <c r="B235" s="125" t="s">
        <v>1189</v>
      </c>
      <c r="C235" s="125" t="s">
        <v>1263</v>
      </c>
      <c r="D235" s="125" t="s">
        <v>18490</v>
      </c>
      <c r="E235" s="238" t="s">
        <v>19030</v>
      </c>
      <c r="F235" s="239" t="s">
        <v>19096</v>
      </c>
      <c r="G235" s="125" t="s">
        <v>1258</v>
      </c>
      <c r="H235" s="274" t="s">
        <v>1259</v>
      </c>
      <c r="I235" s="125" t="s">
        <v>18054</v>
      </c>
    </row>
    <row r="236" spans="1:9" ht="27">
      <c r="A236" s="125" t="str">
        <f t="shared" si="12"/>
        <v>CheckerJ11</v>
      </c>
      <c r="B236" s="125" t="s">
        <v>1189</v>
      </c>
      <c r="C236" s="125" t="s">
        <v>1266</v>
      </c>
      <c r="D236" s="125" t="s">
        <v>18376</v>
      </c>
      <c r="E236" s="238" t="s">
        <v>19031</v>
      </c>
      <c r="F236" s="239" t="s">
        <v>19097</v>
      </c>
      <c r="G236" s="125" t="s">
        <v>1261</v>
      </c>
      <c r="H236" s="274" t="s">
        <v>1262</v>
      </c>
      <c r="I236" s="125" t="s">
        <v>18055</v>
      </c>
    </row>
    <row r="237" spans="1:9" ht="40.5">
      <c r="A237" s="125" t="str">
        <f t="shared" si="12"/>
        <v>CheckerJ12</v>
      </c>
      <c r="B237" s="125" t="s">
        <v>1189</v>
      </c>
      <c r="C237" s="125" t="s">
        <v>1269</v>
      </c>
      <c r="D237" s="125" t="s">
        <v>18377</v>
      </c>
      <c r="E237" s="238" t="s">
        <v>19032</v>
      </c>
      <c r="F237" s="239" t="s">
        <v>19098</v>
      </c>
      <c r="G237" s="249" t="s">
        <v>1264</v>
      </c>
      <c r="H237" s="274" t="s">
        <v>1265</v>
      </c>
      <c r="I237" s="125" t="s">
        <v>18056</v>
      </c>
    </row>
    <row r="238" spans="1:9" ht="40.5">
      <c r="A238" s="125" t="str">
        <f t="shared" si="12"/>
        <v>CheckerJ13</v>
      </c>
      <c r="B238" s="125" t="s">
        <v>1189</v>
      </c>
      <c r="C238" s="125" t="s">
        <v>1270</v>
      </c>
      <c r="D238" s="125" t="s">
        <v>18378</v>
      </c>
      <c r="E238" s="238" t="s">
        <v>19034</v>
      </c>
      <c r="F238" s="239" t="s">
        <v>19099</v>
      </c>
      <c r="G238" s="249" t="s">
        <v>1267</v>
      </c>
      <c r="H238" s="274" t="s">
        <v>1268</v>
      </c>
      <c r="I238" s="125" t="s">
        <v>18057</v>
      </c>
    </row>
    <row r="239" spans="1:9" ht="27">
      <c r="A239" s="125" t="str">
        <f t="shared" si="12"/>
        <v>CheckerJ15</v>
      </c>
      <c r="B239" s="125" t="s">
        <v>1189</v>
      </c>
      <c r="C239" s="125" t="s">
        <v>1273</v>
      </c>
      <c r="D239" s="125" t="s">
        <v>18379</v>
      </c>
      <c r="E239" s="238" t="s">
        <v>19033</v>
      </c>
      <c r="F239" s="239" t="s">
        <v>19100</v>
      </c>
      <c r="G239" s="125" t="s">
        <v>1271</v>
      </c>
      <c r="H239" s="274" t="s">
        <v>1272</v>
      </c>
      <c r="I239" s="125" t="s">
        <v>18058</v>
      </c>
    </row>
    <row r="240" spans="1:9" ht="40.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0.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0.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0.5">
      <c r="A243" s="125" t="str">
        <f t="shared" si="12"/>
        <v>CheckerJ20</v>
      </c>
      <c r="B243" s="125" t="s">
        <v>1189</v>
      </c>
      <c r="C243" s="125" t="s">
        <v>1276</v>
      </c>
      <c r="D243" s="244" t="s">
        <v>18386</v>
      </c>
      <c r="E243" s="245" t="s">
        <v>19038</v>
      </c>
      <c r="F243" s="251" t="s">
        <v>19350</v>
      </c>
      <c r="G243" s="95" t="s">
        <v>19121</v>
      </c>
      <c r="H243" s="274" t="s">
        <v>19175</v>
      </c>
      <c r="I243" s="125" t="s">
        <v>19229</v>
      </c>
    </row>
    <row r="244" spans="1:9" ht="40.5">
      <c r="A244" s="125" t="str">
        <f t="shared" si="12"/>
        <v>CheckerJ21</v>
      </c>
      <c r="B244" s="125" t="s">
        <v>1189</v>
      </c>
      <c r="C244" s="125" t="s">
        <v>1277</v>
      </c>
      <c r="D244" s="244" t="s">
        <v>18387</v>
      </c>
      <c r="E244" s="245" t="s">
        <v>19039</v>
      </c>
      <c r="F244" s="251" t="s">
        <v>19351</v>
      </c>
      <c r="G244" s="95" t="s">
        <v>19122</v>
      </c>
      <c r="H244" s="274" t="s">
        <v>19176</v>
      </c>
      <c r="I244" s="125" t="s">
        <v>19230</v>
      </c>
    </row>
    <row r="245" spans="1:9" ht="40.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4">
      <c r="A250" s="125" t="str">
        <f t="shared" si="12"/>
        <v>CheckerJ28</v>
      </c>
      <c r="B250" s="125" t="s">
        <v>1189</v>
      </c>
      <c r="C250" s="125" t="s">
        <v>1281</v>
      </c>
      <c r="D250" s="244" t="s">
        <v>18389</v>
      </c>
      <c r="E250" s="245" t="s">
        <v>19041</v>
      </c>
      <c r="F250" s="251" t="s">
        <v>19353</v>
      </c>
      <c r="G250" s="256" t="s">
        <v>19124</v>
      </c>
      <c r="H250" s="274" t="s">
        <v>19178</v>
      </c>
      <c r="I250" s="125" t="s">
        <v>19232</v>
      </c>
    </row>
    <row r="251" spans="1:9" ht="54">
      <c r="A251" s="125" t="str">
        <f t="shared" si="12"/>
        <v>CheckerJ29</v>
      </c>
      <c r="B251" s="125" t="s">
        <v>1189</v>
      </c>
      <c r="C251" s="125" t="s">
        <v>1282</v>
      </c>
      <c r="D251" s="244" t="s">
        <v>18390</v>
      </c>
      <c r="E251" s="245" t="s">
        <v>19042</v>
      </c>
      <c r="F251" s="251" t="s">
        <v>19354</v>
      </c>
      <c r="G251" s="256" t="s">
        <v>19125</v>
      </c>
      <c r="H251" s="274" t="s">
        <v>19179</v>
      </c>
      <c r="I251" s="125" t="s">
        <v>19233</v>
      </c>
    </row>
    <row r="252" spans="1:9" ht="54">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4">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4">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4">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54">
      <c r="A260" s="125" t="str">
        <f t="shared" si="12"/>
        <v>CheckerJ39</v>
      </c>
      <c r="B260" s="125" t="s">
        <v>1189</v>
      </c>
      <c r="C260" s="125" t="s">
        <v>18403</v>
      </c>
      <c r="D260" s="244" t="s">
        <v>18491</v>
      </c>
      <c r="E260" s="245" t="s">
        <v>19047</v>
      </c>
      <c r="F260" s="251" t="s">
        <v>19359</v>
      </c>
      <c r="G260" s="250" t="s">
        <v>19130</v>
      </c>
      <c r="H260" s="274" t="s">
        <v>19184</v>
      </c>
      <c r="I260" s="125" t="s">
        <v>19238</v>
      </c>
    </row>
    <row r="261" spans="1:9" ht="54">
      <c r="A261" s="125" t="str">
        <f t="shared" si="12"/>
        <v>CheckerJ40</v>
      </c>
      <c r="B261" s="125" t="s">
        <v>1189</v>
      </c>
      <c r="C261" s="125" t="s">
        <v>18404</v>
      </c>
      <c r="D261" s="244" t="s">
        <v>18492</v>
      </c>
      <c r="E261" s="245" t="s">
        <v>19048</v>
      </c>
      <c r="F261" s="251" t="s">
        <v>19360</v>
      </c>
      <c r="G261" s="249" t="s">
        <v>19131</v>
      </c>
      <c r="H261" s="274" t="s">
        <v>19185</v>
      </c>
      <c r="I261" s="125" t="s">
        <v>19239</v>
      </c>
    </row>
    <row r="262" spans="1:9" ht="54">
      <c r="A262" s="125" t="str">
        <f t="shared" si="12"/>
        <v>CheckerJ41</v>
      </c>
      <c r="B262" s="125" t="s">
        <v>1189</v>
      </c>
      <c r="C262" s="125" t="s">
        <v>18406</v>
      </c>
      <c r="D262" s="244" t="s">
        <v>18493</v>
      </c>
      <c r="E262" s="245" t="s">
        <v>19049</v>
      </c>
      <c r="F262" s="251" t="s">
        <v>19361</v>
      </c>
      <c r="G262" s="249" t="s">
        <v>19132</v>
      </c>
      <c r="H262" s="274" t="s">
        <v>19186</v>
      </c>
      <c r="I262" s="125" t="s">
        <v>19240</v>
      </c>
    </row>
    <row r="263" spans="1:9" ht="54">
      <c r="A263" s="125" t="str">
        <f t="shared" si="12"/>
        <v>CheckerJ42</v>
      </c>
      <c r="B263" s="125" t="s">
        <v>1189</v>
      </c>
      <c r="C263" s="125" t="s">
        <v>18407</v>
      </c>
      <c r="D263" s="244" t="s">
        <v>18494</v>
      </c>
      <c r="E263" s="245" t="s">
        <v>19050</v>
      </c>
      <c r="F263" s="251" t="s">
        <v>19362</v>
      </c>
      <c r="G263" s="249" t="s">
        <v>19133</v>
      </c>
      <c r="H263" s="274" t="s">
        <v>19187</v>
      </c>
      <c r="I263" s="125" t="s">
        <v>19241</v>
      </c>
    </row>
    <row r="264" spans="1:9" ht="54">
      <c r="A264" s="125" t="str">
        <f t="shared" si="12"/>
        <v>CheckerJ43</v>
      </c>
      <c r="B264" s="125" t="s">
        <v>1189</v>
      </c>
      <c r="C264" s="125" t="s">
        <v>18408</v>
      </c>
      <c r="D264" s="244" t="s">
        <v>18495</v>
      </c>
      <c r="E264" s="245" t="s">
        <v>19051</v>
      </c>
      <c r="F264" s="251" t="s">
        <v>19363</v>
      </c>
      <c r="G264" s="249" t="s">
        <v>19134</v>
      </c>
      <c r="H264" s="274" t="s">
        <v>19188</v>
      </c>
      <c r="I264" s="125" t="s">
        <v>19242</v>
      </c>
    </row>
    <row r="265" spans="1:9" ht="54">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4.5">
      <c r="A266" s="125" t="str">
        <f t="shared" si="12"/>
        <v>CheckerJ45</v>
      </c>
      <c r="B266" s="125" t="s">
        <v>1189</v>
      </c>
      <c r="C266" s="125" t="s">
        <v>18410</v>
      </c>
      <c r="D266" s="244"/>
      <c r="E266" s="245"/>
      <c r="F266" s="251"/>
      <c r="G266" s="249"/>
      <c r="H266" s="274"/>
      <c r="I266" s="125"/>
    </row>
    <row r="267" spans="1:9" ht="14.5">
      <c r="A267" s="125" t="str">
        <f t="shared" si="12"/>
        <v>CheckerJ46</v>
      </c>
      <c r="B267" s="125" t="s">
        <v>1189</v>
      </c>
      <c r="C267" s="125" t="s">
        <v>18411</v>
      </c>
      <c r="D267" s="244"/>
      <c r="E267" s="245"/>
      <c r="F267" s="251"/>
      <c r="G267" s="249"/>
      <c r="H267" s="274"/>
      <c r="I267" s="125"/>
    </row>
    <row r="268" spans="1:9" ht="14.5">
      <c r="A268" s="125" t="str">
        <f t="shared" si="12"/>
        <v>CheckerJ47</v>
      </c>
      <c r="B268" s="125" t="s">
        <v>1189</v>
      </c>
      <c r="C268" s="125" t="s">
        <v>18412</v>
      </c>
      <c r="D268" s="244"/>
      <c r="E268" s="245"/>
      <c r="F268" s="251"/>
      <c r="G268" s="249"/>
      <c r="H268" s="274"/>
      <c r="I268" s="125"/>
    </row>
    <row r="269" spans="1:9" ht="14.5">
      <c r="A269" s="125" t="str">
        <f t="shared" si="12"/>
        <v>CheckerJ48</v>
      </c>
      <c r="B269" s="125" t="s">
        <v>1189</v>
      </c>
      <c r="C269" s="125" t="s">
        <v>18413</v>
      </c>
      <c r="D269" s="244"/>
      <c r="E269" s="245"/>
      <c r="F269" s="251"/>
      <c r="G269" s="249"/>
      <c r="H269" s="274"/>
      <c r="I269" s="125"/>
    </row>
    <row r="270" spans="1:9" ht="54">
      <c r="A270" s="125" t="str">
        <f t="shared" si="12"/>
        <v>CheckerJ50</v>
      </c>
      <c r="B270" s="125" t="s">
        <v>1189</v>
      </c>
      <c r="C270" s="125" t="s">
        <v>18414</v>
      </c>
      <c r="D270" s="244" t="s">
        <v>18497</v>
      </c>
      <c r="E270" s="245" t="s">
        <v>19053</v>
      </c>
      <c r="F270" s="251" t="s">
        <v>19365</v>
      </c>
      <c r="G270" s="249" t="s">
        <v>19136</v>
      </c>
      <c r="H270" s="274" t="s">
        <v>19190</v>
      </c>
      <c r="I270" s="125" t="s">
        <v>19244</v>
      </c>
    </row>
    <row r="271" spans="1:9" ht="54">
      <c r="A271" s="125" t="str">
        <f t="shared" si="12"/>
        <v>CheckerJ51</v>
      </c>
      <c r="B271" s="125" t="s">
        <v>1189</v>
      </c>
      <c r="C271" s="125" t="s">
        <v>18415</v>
      </c>
      <c r="D271" s="244" t="s">
        <v>18498</v>
      </c>
      <c r="E271" s="245" t="s">
        <v>19054</v>
      </c>
      <c r="F271" s="251" t="s">
        <v>19366</v>
      </c>
      <c r="G271" s="249" t="s">
        <v>19137</v>
      </c>
      <c r="H271" s="274" t="s">
        <v>19191</v>
      </c>
      <c r="I271" s="125" t="s">
        <v>19245</v>
      </c>
    </row>
    <row r="272" spans="1:9" ht="54">
      <c r="A272" s="125" t="str">
        <f t="shared" si="12"/>
        <v>CheckerJ52</v>
      </c>
      <c r="B272" s="125" t="s">
        <v>1189</v>
      </c>
      <c r="C272" s="125" t="s">
        <v>18416</v>
      </c>
      <c r="D272" s="244" t="s">
        <v>18499</v>
      </c>
      <c r="E272" s="245" t="s">
        <v>19055</v>
      </c>
      <c r="F272" s="251" t="s">
        <v>19367</v>
      </c>
      <c r="G272" s="249" t="s">
        <v>19138</v>
      </c>
      <c r="H272" s="274" t="s">
        <v>19192</v>
      </c>
      <c r="I272" s="125" t="s">
        <v>19246</v>
      </c>
    </row>
    <row r="273" spans="1:9" ht="54">
      <c r="A273" s="125" t="str">
        <f t="shared" si="12"/>
        <v>CheckerJ53</v>
      </c>
      <c r="B273" s="125" t="s">
        <v>1189</v>
      </c>
      <c r="C273" s="125" t="s">
        <v>18417</v>
      </c>
      <c r="D273" s="244" t="s">
        <v>18500</v>
      </c>
      <c r="E273" s="245" t="s">
        <v>19056</v>
      </c>
      <c r="F273" s="251" t="s">
        <v>19368</v>
      </c>
      <c r="G273" s="249" t="s">
        <v>19139</v>
      </c>
      <c r="H273" s="274" t="s">
        <v>19193</v>
      </c>
      <c r="I273" s="125" t="s">
        <v>19247</v>
      </c>
    </row>
    <row r="274" spans="1:9" ht="54">
      <c r="A274" s="125" t="str">
        <f t="shared" si="12"/>
        <v>CheckerJ54</v>
      </c>
      <c r="B274" s="125" t="s">
        <v>1189</v>
      </c>
      <c r="C274" s="125" t="s">
        <v>18418</v>
      </c>
      <c r="D274" s="244" t="s">
        <v>18501</v>
      </c>
      <c r="E274" s="245" t="s">
        <v>19057</v>
      </c>
      <c r="F274" s="251" t="s">
        <v>19369</v>
      </c>
      <c r="G274" s="249" t="s">
        <v>19140</v>
      </c>
      <c r="H274" s="274" t="s">
        <v>19194</v>
      </c>
      <c r="I274" s="125" t="s">
        <v>19248</v>
      </c>
    </row>
    <row r="275" spans="1:9" ht="54">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4.5">
      <c r="A276" s="125" t="str">
        <f t="shared" si="12"/>
        <v>CheckerJ56</v>
      </c>
      <c r="B276" s="125" t="s">
        <v>1189</v>
      </c>
      <c r="C276" s="125" t="s">
        <v>18420</v>
      </c>
      <c r="D276" s="244"/>
      <c r="E276" s="245"/>
      <c r="F276" s="251"/>
      <c r="G276" s="249"/>
      <c r="H276" s="274"/>
      <c r="I276" s="125"/>
    </row>
    <row r="277" spans="1:9" ht="14.5">
      <c r="A277" s="125" t="str">
        <f t="shared" si="12"/>
        <v>CheckerJ57</v>
      </c>
      <c r="B277" s="125" t="s">
        <v>1189</v>
      </c>
      <c r="C277" s="125" t="s">
        <v>18421</v>
      </c>
      <c r="D277" s="244"/>
      <c r="E277" s="245"/>
      <c r="F277" s="251"/>
      <c r="G277" s="249"/>
      <c r="H277" s="274"/>
      <c r="I277" s="125"/>
    </row>
    <row r="278" spans="1:9" ht="14.5">
      <c r="A278" s="125" t="str">
        <f t="shared" si="12"/>
        <v>CheckerJ58</v>
      </c>
      <c r="B278" s="125" t="s">
        <v>1189</v>
      </c>
      <c r="C278" s="125" t="s">
        <v>18422</v>
      </c>
      <c r="D278" s="244"/>
      <c r="E278" s="245"/>
      <c r="F278" s="251"/>
      <c r="G278" s="249"/>
      <c r="H278" s="274"/>
      <c r="I278" s="125"/>
    </row>
    <row r="279" spans="1:9" ht="14.5">
      <c r="A279" s="125" t="str">
        <f t="shared" si="12"/>
        <v>CheckerJ59</v>
      </c>
      <c r="B279" s="125" t="s">
        <v>1189</v>
      </c>
      <c r="C279" s="125" t="s">
        <v>18423</v>
      </c>
      <c r="D279" s="244"/>
      <c r="E279" s="245"/>
      <c r="F279" s="251"/>
      <c r="G279" s="249"/>
      <c r="H279" s="274"/>
      <c r="I279" s="125"/>
    </row>
    <row r="280" spans="1:9" ht="40.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0.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0.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0.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0.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0.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4.5">
      <c r="A286" s="125" t="str">
        <f t="shared" si="13"/>
        <v>CheckerJ67</v>
      </c>
      <c r="B286" s="125" t="s">
        <v>1189</v>
      </c>
      <c r="C286" s="125" t="s">
        <v>18430</v>
      </c>
      <c r="G286" s="309"/>
      <c r="H286" s="274"/>
      <c r="I286" s="125"/>
    </row>
    <row r="287" spans="1:9" ht="14.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4">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5"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9"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2"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2" customHeight="1">
      <c r="A296" s="125" t="str">
        <f t="shared" si="13"/>
        <v>CheckerJ78</v>
      </c>
      <c r="B296" s="125" t="s">
        <v>1189</v>
      </c>
      <c r="C296" s="125" t="s">
        <v>18438</v>
      </c>
      <c r="G296"/>
      <c r="H296" s="274"/>
    </row>
    <row r="297" spans="1:9" ht="52" customHeight="1">
      <c r="A297" s="125" t="str">
        <f t="shared" si="13"/>
        <v>CheckerJ79</v>
      </c>
      <c r="B297" s="125" t="s">
        <v>1189</v>
      </c>
      <c r="C297" s="125" t="s">
        <v>18439</v>
      </c>
      <c r="G297"/>
      <c r="H297" s="274"/>
    </row>
    <row r="298" spans="1:9" ht="52"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40.5">
      <c r="A300" s="125" t="str">
        <f t="shared" si="13"/>
        <v>CheckerJ83</v>
      </c>
      <c r="B300" s="125" t="s">
        <v>1189</v>
      </c>
      <c r="C300" s="125" t="s">
        <v>18442</v>
      </c>
      <c r="D300" s="244" t="s">
        <v>18515</v>
      </c>
      <c r="E300" s="245" t="s">
        <v>19071</v>
      </c>
      <c r="F300" s="251" t="s">
        <v>19371</v>
      </c>
      <c r="G300" s="256" t="s">
        <v>19154</v>
      </c>
      <c r="H300" s="274" t="s">
        <v>19208</v>
      </c>
      <c r="I300" s="125" t="s">
        <v>19262</v>
      </c>
    </row>
    <row r="301" spans="1:9" ht="40.5">
      <c r="A301" s="125" t="str">
        <f t="shared" si="13"/>
        <v>CheckerJ84</v>
      </c>
      <c r="B301" s="125" t="s">
        <v>1189</v>
      </c>
      <c r="C301" s="125" t="s">
        <v>18443</v>
      </c>
      <c r="D301" s="244" t="s">
        <v>18516</v>
      </c>
      <c r="E301" s="245" t="s">
        <v>19072</v>
      </c>
      <c r="F301" s="251" t="s">
        <v>19372</v>
      </c>
      <c r="G301" s="256" t="s">
        <v>19155</v>
      </c>
      <c r="H301" s="274" t="s">
        <v>19209</v>
      </c>
      <c r="I301" s="125" t="s">
        <v>19263</v>
      </c>
    </row>
    <row r="302" spans="1:9" ht="40.5">
      <c r="A302" s="125" t="str">
        <f t="shared" si="13"/>
        <v>CheckerJ85</v>
      </c>
      <c r="B302" s="125" t="s">
        <v>1189</v>
      </c>
      <c r="C302" s="125" t="s">
        <v>18444</v>
      </c>
      <c r="D302" s="244" t="s">
        <v>18517</v>
      </c>
      <c r="E302" s="245" t="s">
        <v>19073</v>
      </c>
      <c r="F302" s="251" t="s">
        <v>19373</v>
      </c>
      <c r="G302" s="256" t="s">
        <v>19156</v>
      </c>
      <c r="H302" s="274" t="s">
        <v>19210</v>
      </c>
      <c r="I302" s="125" t="s">
        <v>19264</v>
      </c>
    </row>
    <row r="303" spans="1:9" ht="40.5">
      <c r="A303" s="125" t="str">
        <f t="shared" si="13"/>
        <v>CheckerJ86</v>
      </c>
      <c r="B303" s="125" t="s">
        <v>1189</v>
      </c>
      <c r="C303" s="125" t="s">
        <v>18445</v>
      </c>
      <c r="D303" s="244" t="s">
        <v>18518</v>
      </c>
      <c r="E303" s="245" t="s">
        <v>19074</v>
      </c>
      <c r="F303" s="251" t="s">
        <v>19374</v>
      </c>
      <c r="G303" s="256" t="s">
        <v>19157</v>
      </c>
      <c r="H303" s="274" t="s">
        <v>19211</v>
      </c>
      <c r="I303" s="125" t="s">
        <v>19265</v>
      </c>
    </row>
    <row r="304" spans="1:9" ht="40.5">
      <c r="A304" s="125" t="str">
        <f t="shared" si="13"/>
        <v>CheckerJ87</v>
      </c>
      <c r="B304" s="125" t="s">
        <v>1189</v>
      </c>
      <c r="C304" s="125" t="s">
        <v>18446</v>
      </c>
      <c r="D304" s="244" t="s">
        <v>18519</v>
      </c>
      <c r="E304" s="245" t="s">
        <v>19075</v>
      </c>
      <c r="F304" s="251" t="s">
        <v>19375</v>
      </c>
      <c r="G304" s="256" t="s">
        <v>19158</v>
      </c>
      <c r="H304" s="274" t="s">
        <v>19212</v>
      </c>
      <c r="I304" s="125" t="s">
        <v>19266</v>
      </c>
    </row>
    <row r="305" spans="1:9" ht="40.5">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5"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4">
      <c r="A312" s="125" t="str">
        <f t="shared" si="13"/>
        <v>CheckerJ96</v>
      </c>
      <c r="B312" s="125" t="s">
        <v>1189</v>
      </c>
      <c r="C312" s="125" t="s">
        <v>18456</v>
      </c>
      <c r="D312" s="242" t="s">
        <v>19079</v>
      </c>
      <c r="E312" s="242" t="s">
        <v>19079</v>
      </c>
      <c r="F312" s="264" t="s">
        <v>19531</v>
      </c>
      <c r="G312" s="246" t="s">
        <v>19532</v>
      </c>
      <c r="H312" s="274" t="s">
        <v>19533</v>
      </c>
      <c r="I312" s="125" t="s">
        <v>19534</v>
      </c>
    </row>
    <row r="313" spans="1:9" ht="67.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67.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67.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67.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67.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67.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4.5">
      <c r="A319" s="125" t="str">
        <f t="shared" si="13"/>
        <v>CheckerJ104</v>
      </c>
      <c r="B319" s="125" t="s">
        <v>1189</v>
      </c>
      <c r="C319" s="125" t="s">
        <v>18470</v>
      </c>
      <c r="D319" s="244"/>
      <c r="E319" s="245"/>
      <c r="F319" s="251"/>
      <c r="G319" s="308"/>
      <c r="H319" s="274"/>
      <c r="I319" s="125"/>
    </row>
    <row r="320" spans="1:9" ht="14.5">
      <c r="A320" s="125" t="str">
        <f t="shared" si="13"/>
        <v>CheckerJ105</v>
      </c>
      <c r="B320" s="125" t="s">
        <v>1189</v>
      </c>
      <c r="C320" s="125" t="s">
        <v>18471</v>
      </c>
      <c r="D320" s="244"/>
      <c r="E320" s="245"/>
      <c r="F320" s="251"/>
      <c r="G320" s="308"/>
      <c r="H320" s="274"/>
      <c r="I320" s="125"/>
    </row>
    <row r="321" spans="1:9" ht="14.5">
      <c r="A321" s="125" t="str">
        <f t="shared" si="13"/>
        <v>CheckerJ106</v>
      </c>
      <c r="B321" s="125" t="s">
        <v>1189</v>
      </c>
      <c r="C321" s="125" t="s">
        <v>18472</v>
      </c>
      <c r="D321" s="244"/>
      <c r="E321" s="245"/>
      <c r="F321" s="251"/>
      <c r="G321" s="308"/>
      <c r="H321" s="274"/>
      <c r="I321" s="125"/>
    </row>
    <row r="322" spans="1:9" ht="14.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0.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5"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0.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54">
      <c r="A327" s="125" t="str">
        <f t="shared" si="13"/>
        <v>CheckerJ112</v>
      </c>
      <c r="B327" s="125" t="s">
        <v>1189</v>
      </c>
      <c r="C327" s="125" t="s">
        <v>18480</v>
      </c>
      <c r="D327" s="125" t="s">
        <v>18481</v>
      </c>
      <c r="E327" s="265" t="s">
        <v>19090</v>
      </c>
      <c r="F327" s="239" t="s">
        <v>1283</v>
      </c>
      <c r="G327" s="125" t="s">
        <v>1284</v>
      </c>
      <c r="H327" s="274" t="s">
        <v>1285</v>
      </c>
      <c r="I327" s="125" t="s">
        <v>18059</v>
      </c>
    </row>
    <row r="328" spans="1:9" ht="40.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0.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0.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0.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0.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0.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0.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1" customHeight="1">
      <c r="A337" s="125" t="str">
        <f t="shared" si="13"/>
        <v>Checker</v>
      </c>
      <c r="B337" s="125" t="s">
        <v>1189</v>
      </c>
      <c r="D337" s="125" t="s">
        <v>1291</v>
      </c>
      <c r="E337" s="242" t="s">
        <v>1292</v>
      </c>
      <c r="F337" s="239" t="s">
        <v>1293</v>
      </c>
      <c r="G337" s="246" t="s">
        <v>1294</v>
      </c>
      <c r="H337" s="274" t="s">
        <v>1295</v>
      </c>
      <c r="I337" s="125" t="s">
        <v>18062</v>
      </c>
    </row>
    <row r="338" spans="1:9" ht="42">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7">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ht="13.5">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7">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ht="13.5">
      <c r="A349" s="345" t="str">
        <f t="shared" si="15"/>
        <v>Mine ListC4</v>
      </c>
      <c r="B349" s="345" t="s">
        <v>18525</v>
      </c>
      <c r="C349" s="345" t="s">
        <v>769</v>
      </c>
      <c r="D349" s="347" t="s">
        <v>18532</v>
      </c>
      <c r="E349" s="346" t="s">
        <v>18533</v>
      </c>
      <c r="F349" s="345" t="s">
        <v>18534</v>
      </c>
      <c r="G349" s="345" t="s">
        <v>18535</v>
      </c>
      <c r="H349" s="345" t="s">
        <v>18536</v>
      </c>
    </row>
    <row r="350" spans="1:9" s="348" customFormat="1" ht="13.5">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ht="13.5">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ht="13.5">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ht="13.5">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7">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62">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27">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ht="13.5">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ht="13.5">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1">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c r="A366" s="125" t="s">
        <v>1038</v>
      </c>
      <c r="D366" s="125" t="s">
        <v>1314</v>
      </c>
      <c r="E366" s="238" t="s">
        <v>1315</v>
      </c>
      <c r="F366" s="239" t="s">
        <v>1316</v>
      </c>
      <c r="G366" s="126" t="s">
        <v>1317</v>
      </c>
      <c r="H366" s="274" t="s">
        <v>1318</v>
      </c>
    </row>
    <row r="367" spans="1:9" ht="67.5">
      <c r="A367" s="125" t="s">
        <v>1038</v>
      </c>
      <c r="D367" s="125" t="s">
        <v>1319</v>
      </c>
      <c r="E367" s="238" t="s">
        <v>1320</v>
      </c>
      <c r="F367" s="239" t="s">
        <v>1321</v>
      </c>
      <c r="G367" s="126" t="s">
        <v>1322</v>
      </c>
      <c r="H367" s="274" t="s">
        <v>1323</v>
      </c>
    </row>
    <row r="368" spans="1:9">
      <c r="A368" s="125" t="s">
        <v>1038</v>
      </c>
      <c r="D368" s="125" t="s">
        <v>1324</v>
      </c>
      <c r="E368" s="238" t="s">
        <v>1325</v>
      </c>
      <c r="F368" s="239" t="s">
        <v>1326</v>
      </c>
      <c r="G368" s="126" t="s">
        <v>1327</v>
      </c>
      <c r="H368" s="274" t="s">
        <v>1328</v>
      </c>
    </row>
    <row r="369" spans="1:8" ht="28">
      <c r="A369" s="125" t="s">
        <v>1038</v>
      </c>
      <c r="D369" s="125" t="s">
        <v>1329</v>
      </c>
      <c r="E369" s="238" t="s">
        <v>1330</v>
      </c>
      <c r="F369" s="239" t="s">
        <v>1331</v>
      </c>
      <c r="G369" s="126" t="s">
        <v>1332</v>
      </c>
      <c r="H369" s="274" t="s">
        <v>1333</v>
      </c>
    </row>
    <row r="370" spans="1:8" ht="54">
      <c r="A370" s="125" t="s">
        <v>1038</v>
      </c>
      <c r="D370" s="125" t="s">
        <v>1334</v>
      </c>
      <c r="E370" s="238" t="s">
        <v>1335</v>
      </c>
      <c r="F370" s="239" t="s">
        <v>1336</v>
      </c>
      <c r="G370" s="126" t="s">
        <v>1337</v>
      </c>
      <c r="H370" s="274" t="s">
        <v>1338</v>
      </c>
    </row>
  </sheetData>
  <autoFilter ref="A1:I370" xr:uid="{00000000-0009-0000-0000-000009000000}"/>
  <customSheetViews>
    <customSheetView guid="{4BDF1A28-30D5-449D-B20E-D6C97EF9FAE1}" showAutoFilter="1">
      <selection activeCell="C174" sqref="C174"/>
      <pageMargins left="0" right="0" top="0" bottom="0" header="0" footer="0"/>
      <pageSetup paperSize="9" orientation="portrait"/>
      <autoFilter ref="B1:N1" xr:uid="{0E2E6822-164C-40E6-9B6A-E3AACCC02867}"/>
    </customSheetView>
    <customSheetView guid="{C59130F4-2E03-5E48-94CE-6E4A0484DB9E}" showAutoFilter="1">
      <selection activeCell="E4" sqref="E4"/>
      <pageMargins left="0" right="0" top="0" bottom="0" header="0" footer="0"/>
      <pageSetup paperSize="9" orientation="portrait"/>
      <headerFooter alignWithMargins="0"/>
      <autoFilter ref="B1:N1" xr:uid="{BAABC9AD-25F6-454A-BA1F-99331B1CFAFD}"/>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B250"/>
  <sheetViews>
    <sheetView workbookViewId="0">
      <selection activeCell="A2" sqref="A2"/>
    </sheetView>
  </sheetViews>
  <sheetFormatPr defaultColWidth="8.765625" defaultRowHeight="13.5"/>
  <cols>
    <col min="1" max="1" width="20.4609375" style="56" customWidth="1"/>
    <col min="2" max="2" width="57" style="56" customWidth="1"/>
    <col min="3" max="16384" width="8.76562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
  <dimension ref="A1:C6261"/>
  <sheetViews>
    <sheetView workbookViewId="0">
      <selection activeCell="A2" sqref="A2"/>
    </sheetView>
  </sheetViews>
  <sheetFormatPr defaultColWidth="8.84375" defaultRowHeight="13.5"/>
  <cols>
    <col min="2" max="2" width="27.23046875" customWidth="1"/>
    <col min="3" max="3" width="15.2304687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xr:uid="{0532CE71-E8C9-45FC-9154-E5DCF2649E45}"/>
    </customSheetView>
    <customSheetView guid="{C59130F4-2E03-5E48-94CE-6E4A0484DB9E}" showAutoFilter="1">
      <selection activeCell="C1" sqref="C1:D65536"/>
      <pageMargins left="0" right="0" top="0" bottom="0" header="0" footer="0"/>
      <pageSetup orientation="portrait"/>
      <headerFooter alignWithMargins="0"/>
      <autoFilter ref="B1:C1" xr:uid="{EEB25EE5-C9E0-47F9-AEEF-591BE859107A}"/>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926F6C-1AC5-4A9C-97D4-54574A1F39CD}">
  <ds:schemaRefs>
    <ds:schemaRef ds:uri="http://schemas.microsoft.com/office/2006/documentManagement/types"/>
    <ds:schemaRef ds:uri="http://schemas.microsoft.com/office/2006/metadata/properties"/>
    <ds:schemaRef ds:uri="http://purl.org/dc/dcmitype/"/>
    <ds:schemaRef ds:uri="http://schemas.microsoft.com/office/infopath/2007/PartnerControls"/>
    <ds:schemaRef ds:uri="http://purl.org/dc/elements/1.1/"/>
    <ds:schemaRef ds:uri="http://schemas.openxmlformats.org/package/2006/metadata/core-properties"/>
    <ds:schemaRef ds:uri="1b346dad-8a15-4ce7-a19a-07d981b0c5e2"/>
    <ds:schemaRef ds:uri="http://purl.org/dc/terms/"/>
    <ds:schemaRef ds:uri="a54701f6-876b-4337-a24e-543e1bd311e6"/>
    <ds:schemaRef ds:uri="http://www.w3.org/XML/1998/namespace"/>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Jill Scarnecchia</cp:lastModifiedBy>
  <dcterms:created xsi:type="dcterms:W3CDTF">2026-07-16T20:04:15Z</dcterms:created>
  <dcterms:modified xsi:type="dcterms:W3CDTF">2026-09-17T16:32:43Z</dcterms:modified>
</cp:coreProperties>
</file>